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hidePivotFieldList="1"/>
  <mc:AlternateContent xmlns:mc="http://schemas.openxmlformats.org/markup-compatibility/2006">
    <mc:Choice Requires="x15">
      <x15ac:absPath xmlns:x15ac="http://schemas.microsoft.com/office/spreadsheetml/2010/11/ac" url="https://bwstiftungde.sharepoint.com/sites/BWS365-KSSxDEKRAProgrammFitfrdieCSRD/Freigegebene Dokumente/General/07_Abschlussbericht/02_Materialablage/"/>
    </mc:Choice>
  </mc:AlternateContent>
  <xr:revisionPtr revIDLastSave="4" documentId="13_ncr:1_{42A94AEB-7D3C-4DF3-BFC6-62C3335F757B}" xr6:coauthVersionLast="47" xr6:coauthVersionMax="47" xr10:uidLastSave="{678B4824-B0E4-446C-9435-59D6C7A6131B}"/>
  <workbookProtection workbookAlgorithmName="SHA-512" workbookHashValue="t/bNyY1iE85oJM0Wsr7gTeD9NWLBzwuBVLesLIg28Lm2s96Ydw+ulnJ5G2Sosrl12ATCVFg+8d+7LQLPVEGaTw==" workbookSaltValue="mBI5Gykp7HGZYD6pHWszoQ==" workbookSpinCount="100000" lockStructure="1"/>
  <bookViews>
    <workbookView xWindow="-110" yWindow="-110" windowWidth="19420" windowHeight="11500" tabRatio="755" activeTab="3" xr2:uid="{59D48075-6BBF-46D3-84DF-5EAFAC090D88}"/>
  </bookViews>
  <sheets>
    <sheet name="1_ESRS-Themen_Long-List" sheetId="55" r:id="rId1"/>
    <sheet name=" 2_Wesentlichkeitsanalyse (dW)" sheetId="53" r:id="rId2"/>
    <sheet name=" 3_ dW_Berechnung" sheetId="66" r:id="rId3"/>
    <sheet name="5_Short List IROs" sheetId="72" r:id="rId4"/>
    <sheet name="10_dW-Regeln" sheetId="56" r:id="rId5"/>
    <sheet name="11_Dropdown_Sonstige" sheetId="58" state="hidden" r:id="rId6"/>
    <sheet name="List" sheetId="54" state="hidden" r:id="rId7"/>
    <sheet name="MzOfficeConfig-UNDO-%ù-%ù-%ù" sheetId="32" state="veryHidden" r:id="rId8"/>
  </sheets>
  <definedNames>
    <definedName name="_xlnm._FilterDatabase" localSheetId="1" hidden="1">' 2_Wesentlichkeitsanalyse (dW)'!$B$11:$AI$413</definedName>
    <definedName name="_xlnm._FilterDatabase" localSheetId="2" hidden="1">' 3_ dW_Berechnung'!$B$11:$K$413</definedName>
    <definedName name="_xlnm._FilterDatabase" localSheetId="3" hidden="1">'5_Short List IROs'!$B$11:$I$1185</definedName>
    <definedName name="DS_IESRS.png.pdf_page.1_400651778" localSheetId="0" hidden="1">'1_ESRS-Themen_Long-List'!#REF!</definedName>
    <definedName name="DS_IESRS.png.pdf_page.1_719603514" localSheetId="0" hidden="1">'1_ESRS-Themen_Long-List'!#REF!</definedName>
    <definedName name="_xlnm.Print_Area" localSheetId="1">' 2_Wesentlichkeitsanalyse (dW)'!$B$10:$AM$134</definedName>
    <definedName name="_xlnm.Print_Area" localSheetId="2">' 3_ dW_Berechnung'!$B$10:$L$134</definedName>
    <definedName name="_xlnm.Print_Area" localSheetId="0">'1_ESRS-Themen_Long-List'!$B$1:$E$124</definedName>
    <definedName name="_xlnm.Print_Area" localSheetId="3">'5_Short List IROs'!$B$10:$I$129</definedName>
    <definedName name="_xlnm.Print_Titles" localSheetId="0">'1_ESRS-Themen_Long-List'!$1:$1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3" l="1"/>
  <c r="U22" i="53"/>
  <c r="U23" i="53"/>
  <c r="U24" i="53"/>
  <c r="U25" i="53"/>
  <c r="U26" i="53"/>
  <c r="U27" i="53"/>
  <c r="U28" i="53"/>
  <c r="U29" i="53"/>
  <c r="U30" i="53"/>
  <c r="U31" i="53"/>
  <c r="U32" i="53"/>
  <c r="U33" i="53"/>
  <c r="U34" i="53"/>
  <c r="U35" i="53"/>
  <c r="U36" i="53"/>
  <c r="U37" i="53"/>
  <c r="U38" i="53"/>
  <c r="U39" i="53"/>
  <c r="U40" i="53"/>
  <c r="U41" i="53"/>
  <c r="U42" i="53"/>
  <c r="U43" i="53"/>
  <c r="U44" i="53"/>
  <c r="U45" i="53"/>
  <c r="U46" i="53"/>
  <c r="U47" i="53"/>
  <c r="U48" i="53"/>
  <c r="U49" i="53"/>
  <c r="U50" i="53"/>
  <c r="U51" i="53"/>
  <c r="U52" i="53"/>
  <c r="U53" i="53"/>
  <c r="U54" i="53"/>
  <c r="U55" i="53"/>
  <c r="U56" i="53"/>
  <c r="U57" i="53"/>
  <c r="U58" i="53"/>
  <c r="U59" i="53"/>
  <c r="U60" i="53"/>
  <c r="U61" i="53"/>
  <c r="U62" i="53"/>
  <c r="U63" i="53"/>
  <c r="U64" i="53"/>
  <c r="U65" i="53"/>
  <c r="U66" i="53"/>
  <c r="U67" i="53"/>
  <c r="U68" i="53"/>
  <c r="U69" i="53"/>
  <c r="U70" i="53"/>
  <c r="U71" i="53"/>
  <c r="U72" i="53"/>
  <c r="U73" i="53"/>
  <c r="U74" i="53"/>
  <c r="U75" i="53"/>
  <c r="U76" i="53"/>
  <c r="U77" i="53"/>
  <c r="U78" i="53"/>
  <c r="U79" i="53"/>
  <c r="U80" i="53"/>
  <c r="U81" i="53"/>
  <c r="U82" i="53"/>
  <c r="U83" i="53"/>
  <c r="U84" i="53"/>
  <c r="U85" i="53"/>
  <c r="U86" i="53"/>
  <c r="U87" i="53"/>
  <c r="U88" i="53"/>
  <c r="U89" i="53"/>
  <c r="U90" i="53"/>
  <c r="U91" i="53"/>
  <c r="U92" i="53"/>
  <c r="U93" i="53"/>
  <c r="U94" i="53"/>
  <c r="U95" i="53"/>
  <c r="U96" i="53"/>
  <c r="U97" i="53"/>
  <c r="U98" i="53"/>
  <c r="U99" i="53"/>
  <c r="U100" i="53"/>
  <c r="U101" i="53"/>
  <c r="U102" i="53"/>
  <c r="U103" i="53"/>
  <c r="U104" i="53"/>
  <c r="U105" i="53"/>
  <c r="U106" i="53"/>
  <c r="U107" i="53"/>
  <c r="U108" i="53"/>
  <c r="U109" i="53"/>
  <c r="U110" i="53"/>
  <c r="U111" i="53"/>
  <c r="U112" i="53"/>
  <c r="U113" i="53"/>
  <c r="U114" i="53"/>
  <c r="U115" i="53"/>
  <c r="U116" i="53"/>
  <c r="U117" i="53"/>
  <c r="U118" i="53"/>
  <c r="U119" i="53"/>
  <c r="U120" i="53"/>
  <c r="U121" i="53"/>
  <c r="U122" i="53"/>
  <c r="U123" i="53"/>
  <c r="U124" i="53"/>
  <c r="U125" i="53"/>
  <c r="U126" i="53"/>
  <c r="U127" i="53"/>
  <c r="U128" i="53"/>
  <c r="U129" i="53"/>
  <c r="U130" i="53"/>
  <c r="U131" i="53"/>
  <c r="U132" i="53"/>
  <c r="U133" i="53"/>
  <c r="U134" i="53"/>
  <c r="U135" i="53"/>
  <c r="U136" i="53"/>
  <c r="U137" i="53"/>
  <c r="U138" i="53"/>
  <c r="U139" i="53"/>
  <c r="U140" i="53"/>
  <c r="U141" i="53"/>
  <c r="U142" i="53"/>
  <c r="U143" i="53"/>
  <c r="U144" i="53"/>
  <c r="U145" i="53"/>
  <c r="U146" i="53"/>
  <c r="U147" i="53"/>
  <c r="U148" i="53"/>
  <c r="U149" i="53"/>
  <c r="U150" i="53"/>
  <c r="U151" i="53"/>
  <c r="U152" i="53"/>
  <c r="U153" i="53"/>
  <c r="U154" i="53"/>
  <c r="U155" i="53"/>
  <c r="U156" i="53"/>
  <c r="U157" i="53"/>
  <c r="U158" i="53"/>
  <c r="U159" i="53"/>
  <c r="U160" i="53"/>
  <c r="U161" i="53"/>
  <c r="U162" i="53"/>
  <c r="U163" i="53"/>
  <c r="U164" i="53"/>
  <c r="U165" i="53"/>
  <c r="U166" i="53"/>
  <c r="U167" i="53"/>
  <c r="U168" i="53"/>
  <c r="U169" i="53"/>
  <c r="U170" i="53"/>
  <c r="U171" i="53"/>
  <c r="U172" i="53"/>
  <c r="U173" i="53"/>
  <c r="U174" i="53"/>
  <c r="U175" i="53"/>
  <c r="U176" i="53"/>
  <c r="U177" i="53"/>
  <c r="U178" i="53"/>
  <c r="U179" i="53"/>
  <c r="U180" i="53"/>
  <c r="U181" i="53"/>
  <c r="U182" i="53"/>
  <c r="U183" i="53"/>
  <c r="U184" i="53"/>
  <c r="U185" i="53"/>
  <c r="U186" i="53"/>
  <c r="U187" i="53"/>
  <c r="U188" i="53"/>
  <c r="U189" i="53"/>
  <c r="U190" i="53"/>
  <c r="U191" i="53"/>
  <c r="U192" i="53"/>
  <c r="U193" i="53"/>
  <c r="U194" i="53"/>
  <c r="U195" i="53"/>
  <c r="U196" i="53"/>
  <c r="U197" i="53"/>
  <c r="U198" i="53"/>
  <c r="U199" i="53"/>
  <c r="U200" i="53"/>
  <c r="U201" i="53"/>
  <c r="U202" i="53"/>
  <c r="U203" i="53"/>
  <c r="U204" i="53"/>
  <c r="U205" i="53"/>
  <c r="U206" i="53"/>
  <c r="U207" i="53"/>
  <c r="U208" i="53"/>
  <c r="U209" i="53"/>
  <c r="U210" i="53"/>
  <c r="U211" i="53"/>
  <c r="U212" i="53"/>
  <c r="U213" i="53"/>
  <c r="U214" i="53"/>
  <c r="U215" i="53"/>
  <c r="U216" i="53"/>
  <c r="U217" i="53"/>
  <c r="U218" i="53"/>
  <c r="U219" i="53"/>
  <c r="U220" i="53"/>
  <c r="U221" i="53"/>
  <c r="U222" i="53"/>
  <c r="U223" i="53"/>
  <c r="U224" i="53"/>
  <c r="U225" i="53"/>
  <c r="U226" i="53"/>
  <c r="U227" i="53"/>
  <c r="U228" i="53"/>
  <c r="U229" i="53"/>
  <c r="U230" i="53"/>
  <c r="U231" i="53"/>
  <c r="U232" i="53"/>
  <c r="U233" i="53"/>
  <c r="U234" i="53"/>
  <c r="U235" i="53"/>
  <c r="U236" i="53"/>
  <c r="U237" i="53"/>
  <c r="U238" i="53"/>
  <c r="U239" i="53"/>
  <c r="U240" i="53"/>
  <c r="U241" i="53"/>
  <c r="U242" i="53"/>
  <c r="U243" i="53"/>
  <c r="U244" i="53"/>
  <c r="U245" i="53"/>
  <c r="U246" i="53"/>
  <c r="U247" i="53"/>
  <c r="U248" i="53"/>
  <c r="U249" i="53"/>
  <c r="U250" i="53"/>
  <c r="U251" i="53"/>
  <c r="U252" i="53"/>
  <c r="U253" i="53"/>
  <c r="U254" i="53"/>
  <c r="U255" i="53"/>
  <c r="U256" i="53"/>
  <c r="U257" i="53"/>
  <c r="U258" i="53"/>
  <c r="U259" i="53"/>
  <c r="U260" i="53"/>
  <c r="U261" i="53"/>
  <c r="U262" i="53"/>
  <c r="U263" i="53"/>
  <c r="U264" i="53"/>
  <c r="U265" i="53"/>
  <c r="U266" i="53"/>
  <c r="U267" i="53"/>
  <c r="U268" i="53"/>
  <c r="U269" i="53"/>
  <c r="U270" i="53"/>
  <c r="U271" i="53"/>
  <c r="U272" i="53"/>
  <c r="U273" i="53"/>
  <c r="U274" i="53"/>
  <c r="U275" i="53"/>
  <c r="U276" i="53"/>
  <c r="U277" i="53"/>
  <c r="U278" i="53"/>
  <c r="U279" i="53"/>
  <c r="U280" i="53"/>
  <c r="U281" i="53"/>
  <c r="U282" i="53"/>
  <c r="U283" i="53"/>
  <c r="U284" i="53"/>
  <c r="U285" i="53"/>
  <c r="U286" i="53"/>
  <c r="U287" i="53"/>
  <c r="U288" i="53"/>
  <c r="U289" i="53"/>
  <c r="U290" i="53"/>
  <c r="U291" i="53"/>
  <c r="U292" i="53"/>
  <c r="U293" i="53"/>
  <c r="U294" i="53"/>
  <c r="U295" i="53"/>
  <c r="U296" i="53"/>
  <c r="U297" i="53"/>
  <c r="U298" i="53"/>
  <c r="U299" i="53"/>
  <c r="U300" i="53"/>
  <c r="U301" i="53"/>
  <c r="U302" i="53"/>
  <c r="U303" i="53"/>
  <c r="U304" i="53"/>
  <c r="U305" i="53"/>
  <c r="U306" i="53"/>
  <c r="U307" i="53"/>
  <c r="U308" i="53"/>
  <c r="U309" i="53"/>
  <c r="U310" i="53"/>
  <c r="U311" i="53"/>
  <c r="U312" i="53"/>
  <c r="U313" i="53"/>
  <c r="U314" i="53"/>
  <c r="U315" i="53"/>
  <c r="U316" i="53"/>
  <c r="U317" i="53"/>
  <c r="U318" i="53"/>
  <c r="U319" i="53"/>
  <c r="U320" i="53"/>
  <c r="U321" i="53"/>
  <c r="U322" i="53"/>
  <c r="U323" i="53"/>
  <c r="U324" i="53"/>
  <c r="U325" i="53"/>
  <c r="U326" i="53"/>
  <c r="U327" i="53"/>
  <c r="U328" i="53"/>
  <c r="U329" i="53"/>
  <c r="U330" i="53"/>
  <c r="U331" i="53"/>
  <c r="U332" i="53"/>
  <c r="U333" i="53"/>
  <c r="U334" i="53"/>
  <c r="U335" i="53"/>
  <c r="U336" i="53"/>
  <c r="U337" i="53"/>
  <c r="U338" i="53"/>
  <c r="U339" i="53"/>
  <c r="U340" i="53"/>
  <c r="U341" i="53"/>
  <c r="U342" i="53"/>
  <c r="U343" i="53"/>
  <c r="U344" i="53"/>
  <c r="U345" i="53"/>
  <c r="U346" i="53"/>
  <c r="U347" i="53"/>
  <c r="U348" i="53"/>
  <c r="U349" i="53"/>
  <c r="U350" i="53"/>
  <c r="U351" i="53"/>
  <c r="U352" i="53"/>
  <c r="U353" i="53"/>
  <c r="U354" i="53"/>
  <c r="U355" i="53"/>
  <c r="U356" i="53"/>
  <c r="U357" i="53"/>
  <c r="U358" i="53"/>
  <c r="U359" i="53"/>
  <c r="U360" i="53"/>
  <c r="U361" i="53"/>
  <c r="U362" i="53"/>
  <c r="U363" i="53"/>
  <c r="U364" i="53"/>
  <c r="U365" i="53"/>
  <c r="U366" i="53"/>
  <c r="U367" i="53"/>
  <c r="U368" i="53"/>
  <c r="U369" i="53"/>
  <c r="U370" i="53"/>
  <c r="U371" i="53"/>
  <c r="U372" i="53"/>
  <c r="U373" i="53"/>
  <c r="U374" i="53"/>
  <c r="U375" i="53"/>
  <c r="U376" i="53"/>
  <c r="U377" i="53"/>
  <c r="U378" i="53"/>
  <c r="U379" i="53"/>
  <c r="U380" i="53"/>
  <c r="U381" i="53"/>
  <c r="U382" i="53"/>
  <c r="U383" i="53"/>
  <c r="U384" i="53"/>
  <c r="U385" i="53"/>
  <c r="U386" i="53"/>
  <c r="U387" i="53"/>
  <c r="U388" i="53"/>
  <c r="U389" i="53"/>
  <c r="U390" i="53"/>
  <c r="U391" i="53"/>
  <c r="U392" i="53"/>
  <c r="U393" i="53"/>
  <c r="U394" i="53"/>
  <c r="U395" i="53"/>
  <c r="U396" i="53"/>
  <c r="U397" i="53"/>
  <c r="U398" i="53"/>
  <c r="U399" i="53"/>
  <c r="U400" i="53"/>
  <c r="U401" i="53"/>
  <c r="U402" i="53"/>
  <c r="U403" i="53"/>
  <c r="U404" i="53"/>
  <c r="U405" i="53"/>
  <c r="U406" i="53"/>
  <c r="U407" i="53"/>
  <c r="U408" i="53"/>
  <c r="U409" i="53"/>
  <c r="U410" i="53"/>
  <c r="U411" i="53"/>
  <c r="U412" i="53"/>
  <c r="U413" i="53"/>
  <c r="U15" i="53"/>
  <c r="U18" i="53"/>
  <c r="U19" i="53"/>
  <c r="U20" i="53"/>
  <c r="U21" i="53"/>
  <c r="D56" i="66"/>
  <c r="E56" i="66"/>
  <c r="F56" i="66"/>
  <c r="G56" i="66"/>
  <c r="I56" i="66"/>
  <c r="J56" i="66"/>
  <c r="K56" i="66"/>
  <c r="L56" i="66"/>
  <c r="D57" i="66"/>
  <c r="E57" i="66"/>
  <c r="F57" i="66"/>
  <c r="G57" i="66"/>
  <c r="I57" i="66"/>
  <c r="J57" i="66"/>
  <c r="K57" i="66"/>
  <c r="L57" i="66"/>
  <c r="D58" i="66"/>
  <c r="E58" i="66"/>
  <c r="F58" i="66"/>
  <c r="G58" i="66"/>
  <c r="I58" i="66"/>
  <c r="J58" i="66"/>
  <c r="K58" i="66"/>
  <c r="L58" i="66"/>
  <c r="D59" i="66"/>
  <c r="E59" i="66"/>
  <c r="F59" i="66"/>
  <c r="G59" i="66"/>
  <c r="I59" i="66"/>
  <c r="J59" i="66"/>
  <c r="N59" i="66" s="1"/>
  <c r="K59" i="66"/>
  <c r="L59" i="66"/>
  <c r="D60" i="66"/>
  <c r="E60" i="66"/>
  <c r="F60" i="66"/>
  <c r="G60" i="66"/>
  <c r="I60" i="66"/>
  <c r="J60" i="66"/>
  <c r="K60" i="66"/>
  <c r="L60" i="66"/>
  <c r="D61" i="66"/>
  <c r="E61" i="66"/>
  <c r="F61" i="66"/>
  <c r="G61" i="66"/>
  <c r="I61" i="66"/>
  <c r="J61" i="66"/>
  <c r="K61" i="66"/>
  <c r="L61" i="66"/>
  <c r="D62" i="66"/>
  <c r="E62" i="66"/>
  <c r="F62" i="66"/>
  <c r="G62" i="66"/>
  <c r="I62" i="66"/>
  <c r="J62" i="66"/>
  <c r="N62" i="66" s="1"/>
  <c r="K62" i="66"/>
  <c r="L62" i="66"/>
  <c r="D63" i="66"/>
  <c r="E63" i="66"/>
  <c r="F63" i="66"/>
  <c r="G63" i="66"/>
  <c r="I63" i="66"/>
  <c r="J63" i="66"/>
  <c r="N63" i="66" s="1"/>
  <c r="K63" i="66"/>
  <c r="L63" i="66"/>
  <c r="D64" i="66"/>
  <c r="E64" i="66"/>
  <c r="F64" i="66"/>
  <c r="G64" i="66"/>
  <c r="I64" i="66"/>
  <c r="J64" i="66"/>
  <c r="N64" i="66" s="1"/>
  <c r="K64" i="66"/>
  <c r="L64" i="66"/>
  <c r="D65" i="66"/>
  <c r="E65" i="66"/>
  <c r="F65" i="66"/>
  <c r="G65" i="66"/>
  <c r="I65" i="66"/>
  <c r="J65" i="66"/>
  <c r="K65" i="66"/>
  <c r="L65" i="66"/>
  <c r="D66" i="66"/>
  <c r="E66" i="66"/>
  <c r="F66" i="66"/>
  <c r="G66" i="66"/>
  <c r="I66" i="66"/>
  <c r="J66" i="66"/>
  <c r="K66" i="66"/>
  <c r="L66" i="66"/>
  <c r="N66" i="66"/>
  <c r="D67" i="66"/>
  <c r="E67" i="66"/>
  <c r="F67" i="66"/>
  <c r="G67" i="66"/>
  <c r="I67" i="66"/>
  <c r="J67" i="66"/>
  <c r="K67" i="66"/>
  <c r="L67" i="66"/>
  <c r="N67" i="66" s="1"/>
  <c r="D68" i="66"/>
  <c r="E68" i="66"/>
  <c r="F68" i="66"/>
  <c r="G68" i="66"/>
  <c r="I68" i="66"/>
  <c r="J68" i="66"/>
  <c r="N68" i="66" s="1"/>
  <c r="K68" i="66"/>
  <c r="L68" i="66"/>
  <c r="D69" i="66"/>
  <c r="E69" i="66"/>
  <c r="F69" i="66"/>
  <c r="G69" i="66"/>
  <c r="I69" i="66"/>
  <c r="J69" i="66"/>
  <c r="N69" i="66" s="1"/>
  <c r="K69" i="66"/>
  <c r="L69" i="66"/>
  <c r="D70" i="66"/>
  <c r="E70" i="66"/>
  <c r="F70" i="66"/>
  <c r="G70" i="66"/>
  <c r="I70" i="66"/>
  <c r="J70" i="66"/>
  <c r="K70" i="66"/>
  <c r="L70" i="66"/>
  <c r="D71" i="66"/>
  <c r="E71" i="66"/>
  <c r="F71" i="66"/>
  <c r="G71" i="66"/>
  <c r="I71" i="66"/>
  <c r="J71" i="66"/>
  <c r="N71" i="66" s="1"/>
  <c r="K71" i="66"/>
  <c r="L71" i="66"/>
  <c r="D72" i="66"/>
  <c r="E72" i="66"/>
  <c r="F72" i="66"/>
  <c r="G72" i="66"/>
  <c r="I72" i="66"/>
  <c r="J72" i="66"/>
  <c r="N72" i="66" s="1"/>
  <c r="K72" i="66"/>
  <c r="L72" i="66"/>
  <c r="D73" i="66"/>
  <c r="E73" i="66"/>
  <c r="F73" i="66"/>
  <c r="G73" i="66"/>
  <c r="I73" i="66"/>
  <c r="J73" i="66"/>
  <c r="K73" i="66"/>
  <c r="L73" i="66"/>
  <c r="D74" i="66"/>
  <c r="E74" i="66"/>
  <c r="F74" i="66"/>
  <c r="G74" i="66"/>
  <c r="I74" i="66"/>
  <c r="J74" i="66"/>
  <c r="N74" i="66" s="1"/>
  <c r="K74" i="66"/>
  <c r="L74" i="66"/>
  <c r="D75" i="66"/>
  <c r="E75" i="66"/>
  <c r="F75" i="66"/>
  <c r="G75" i="66"/>
  <c r="I75" i="66"/>
  <c r="J75" i="66"/>
  <c r="N75" i="66" s="1"/>
  <c r="K75" i="66"/>
  <c r="L75" i="66"/>
  <c r="D77" i="66"/>
  <c r="E77" i="66"/>
  <c r="F77" i="66"/>
  <c r="G77" i="66"/>
  <c r="I77" i="66"/>
  <c r="J77" i="66"/>
  <c r="K77" i="66"/>
  <c r="L77" i="66"/>
  <c r="D78" i="66"/>
  <c r="E78" i="66"/>
  <c r="F78" i="66"/>
  <c r="G78" i="66"/>
  <c r="I78" i="66"/>
  <c r="J78" i="66"/>
  <c r="N78" i="66" s="1"/>
  <c r="K78" i="66"/>
  <c r="L78" i="66"/>
  <c r="D79" i="66"/>
  <c r="E79" i="66"/>
  <c r="F79" i="66"/>
  <c r="G79" i="66"/>
  <c r="I79" i="66"/>
  <c r="J79" i="66"/>
  <c r="K79" i="66"/>
  <c r="L79" i="66"/>
  <c r="N79" i="66"/>
  <c r="D80" i="66"/>
  <c r="E80" i="66"/>
  <c r="F80" i="66"/>
  <c r="G80" i="66"/>
  <c r="I80" i="66"/>
  <c r="J80" i="66"/>
  <c r="K80" i="66"/>
  <c r="L80" i="66"/>
  <c r="N80" i="66" s="1"/>
  <c r="D81" i="66"/>
  <c r="E81" i="66"/>
  <c r="F81" i="66"/>
  <c r="G81" i="66"/>
  <c r="I81" i="66"/>
  <c r="J81" i="66"/>
  <c r="K81" i="66"/>
  <c r="L81" i="66"/>
  <c r="D82" i="66"/>
  <c r="E82" i="66"/>
  <c r="F82" i="66"/>
  <c r="G82" i="66"/>
  <c r="I82" i="66"/>
  <c r="J82" i="66"/>
  <c r="K82" i="66"/>
  <c r="L82" i="66"/>
  <c r="D83" i="66"/>
  <c r="E83" i="66"/>
  <c r="F83" i="66"/>
  <c r="G83" i="66"/>
  <c r="I83" i="66"/>
  <c r="J83" i="66"/>
  <c r="K83" i="66"/>
  <c r="L83" i="66"/>
  <c r="D84" i="66"/>
  <c r="E84" i="66"/>
  <c r="F84" i="66"/>
  <c r="G84" i="66"/>
  <c r="I84" i="66"/>
  <c r="J84" i="66"/>
  <c r="K84" i="66"/>
  <c r="L84" i="66"/>
  <c r="N84" i="66"/>
  <c r="D85" i="66"/>
  <c r="E85" i="66"/>
  <c r="F85" i="66"/>
  <c r="G85" i="66"/>
  <c r="I85" i="66"/>
  <c r="J85" i="66"/>
  <c r="N85" i="66" s="1"/>
  <c r="K85" i="66"/>
  <c r="L85" i="66"/>
  <c r="D86" i="66"/>
  <c r="E86" i="66"/>
  <c r="F86" i="66"/>
  <c r="G86" i="66"/>
  <c r="I86" i="66"/>
  <c r="J86" i="66"/>
  <c r="K86" i="66"/>
  <c r="L86" i="66"/>
  <c r="D87" i="66"/>
  <c r="E87" i="66"/>
  <c r="F87" i="66"/>
  <c r="G87" i="66"/>
  <c r="I87" i="66"/>
  <c r="J87" i="66"/>
  <c r="K87" i="66"/>
  <c r="L87" i="66"/>
  <c r="N87" i="66" s="1"/>
  <c r="D88" i="66"/>
  <c r="E88" i="66"/>
  <c r="F88" i="66"/>
  <c r="G88" i="66"/>
  <c r="I88" i="66"/>
  <c r="J88" i="66"/>
  <c r="K88" i="66"/>
  <c r="L88" i="66"/>
  <c r="D89" i="66"/>
  <c r="E89" i="66"/>
  <c r="F89" i="66"/>
  <c r="G89" i="66"/>
  <c r="I89" i="66"/>
  <c r="J89" i="66"/>
  <c r="N89" i="66" s="1"/>
  <c r="K89" i="66"/>
  <c r="L89" i="66"/>
  <c r="D90" i="66"/>
  <c r="E90" i="66"/>
  <c r="F90" i="66"/>
  <c r="G90" i="66"/>
  <c r="I90" i="66"/>
  <c r="J90" i="66"/>
  <c r="K90" i="66"/>
  <c r="L90" i="66"/>
  <c r="D91" i="66"/>
  <c r="E91" i="66"/>
  <c r="F91" i="66"/>
  <c r="G91" i="66"/>
  <c r="I91" i="66"/>
  <c r="J91" i="66"/>
  <c r="N91" i="66" s="1"/>
  <c r="K91" i="66"/>
  <c r="L91" i="66"/>
  <c r="D92" i="66"/>
  <c r="E92" i="66"/>
  <c r="F92" i="66"/>
  <c r="G92" i="66"/>
  <c r="I92" i="66"/>
  <c r="J92" i="66"/>
  <c r="K92" i="66"/>
  <c r="L92" i="66"/>
  <c r="N92" i="66"/>
  <c r="D93" i="66"/>
  <c r="E93" i="66"/>
  <c r="F93" i="66"/>
  <c r="G93" i="66"/>
  <c r="I93" i="66"/>
  <c r="J93" i="66"/>
  <c r="N93" i="66" s="1"/>
  <c r="K93" i="66"/>
  <c r="L93" i="66"/>
  <c r="D94" i="66"/>
  <c r="E94" i="66"/>
  <c r="F94" i="66"/>
  <c r="G94" i="66"/>
  <c r="I94" i="66"/>
  <c r="J94" i="66"/>
  <c r="K94" i="66"/>
  <c r="L94" i="66"/>
  <c r="D95" i="66"/>
  <c r="E95" i="66"/>
  <c r="F95" i="66"/>
  <c r="G95" i="66"/>
  <c r="I95" i="66"/>
  <c r="J95" i="66"/>
  <c r="K95" i="66"/>
  <c r="L95" i="66"/>
  <c r="N95" i="66" s="1"/>
  <c r="D96" i="66"/>
  <c r="E96" i="66"/>
  <c r="F96" i="66"/>
  <c r="G96" i="66"/>
  <c r="I96" i="66"/>
  <c r="J96" i="66"/>
  <c r="K96" i="66"/>
  <c r="L96" i="66"/>
  <c r="D97" i="66"/>
  <c r="E97" i="66"/>
  <c r="F97" i="66"/>
  <c r="G97" i="66"/>
  <c r="I97" i="66"/>
  <c r="J97" i="66"/>
  <c r="N97" i="66" s="1"/>
  <c r="K97" i="66"/>
  <c r="L97" i="66"/>
  <c r="D98" i="66"/>
  <c r="E98" i="66"/>
  <c r="F98" i="66"/>
  <c r="G98" i="66"/>
  <c r="I98" i="66"/>
  <c r="J98" i="66"/>
  <c r="K98" i="66"/>
  <c r="L98" i="66"/>
  <c r="N98" i="66" s="1"/>
  <c r="D99" i="66"/>
  <c r="E99" i="66"/>
  <c r="F99" i="66"/>
  <c r="G99" i="66"/>
  <c r="I99" i="66"/>
  <c r="J99" i="66"/>
  <c r="N99" i="66" s="1"/>
  <c r="K99" i="66"/>
  <c r="L99" i="66"/>
  <c r="D100" i="66"/>
  <c r="E100" i="66"/>
  <c r="F100" i="66"/>
  <c r="G100" i="66"/>
  <c r="I100" i="66"/>
  <c r="J100" i="66"/>
  <c r="K100" i="66"/>
  <c r="L100" i="66"/>
  <c r="D101" i="66"/>
  <c r="E101" i="66"/>
  <c r="F101" i="66"/>
  <c r="G101" i="66"/>
  <c r="I101" i="66"/>
  <c r="J101" i="66"/>
  <c r="N101" i="66" s="1"/>
  <c r="K101" i="66"/>
  <c r="L101" i="66"/>
  <c r="D102" i="66"/>
  <c r="E102" i="66"/>
  <c r="F102" i="66"/>
  <c r="G102" i="66"/>
  <c r="I102" i="66"/>
  <c r="J102" i="66"/>
  <c r="K102" i="66"/>
  <c r="L102" i="66"/>
  <c r="N102" i="66"/>
  <c r="D103" i="66"/>
  <c r="E103" i="66"/>
  <c r="F103" i="66"/>
  <c r="G103" i="66"/>
  <c r="I103" i="66"/>
  <c r="J103" i="66"/>
  <c r="K103" i="66"/>
  <c r="L103" i="66"/>
  <c r="N103" i="66" s="1"/>
  <c r="D104" i="66"/>
  <c r="E104" i="66"/>
  <c r="F104" i="66"/>
  <c r="G104" i="66"/>
  <c r="I104" i="66"/>
  <c r="J104" i="66"/>
  <c r="K104" i="66"/>
  <c r="L104" i="66"/>
  <c r="N104" i="66"/>
  <c r="D105" i="66"/>
  <c r="E105" i="66"/>
  <c r="F105" i="66"/>
  <c r="G105" i="66"/>
  <c r="I105" i="66"/>
  <c r="J105" i="66"/>
  <c r="N105" i="66" s="1"/>
  <c r="K105" i="66"/>
  <c r="L105" i="66"/>
  <c r="D106" i="66"/>
  <c r="E106" i="66"/>
  <c r="F106" i="66"/>
  <c r="G106" i="66"/>
  <c r="I106" i="66"/>
  <c r="J106" i="66"/>
  <c r="K106" i="66"/>
  <c r="L106" i="66"/>
  <c r="N106" i="66"/>
  <c r="D107" i="66"/>
  <c r="E107" i="66"/>
  <c r="F107" i="66"/>
  <c r="G107" i="66"/>
  <c r="I107" i="66"/>
  <c r="J107" i="66"/>
  <c r="K107" i="66"/>
  <c r="L107" i="66"/>
  <c r="N107" i="66" s="1"/>
  <c r="D108" i="66"/>
  <c r="E108" i="66"/>
  <c r="F108" i="66"/>
  <c r="G108" i="66"/>
  <c r="I108" i="66"/>
  <c r="J108" i="66"/>
  <c r="K108" i="66"/>
  <c r="L108" i="66"/>
  <c r="D109" i="66"/>
  <c r="E109" i="66"/>
  <c r="F109" i="66"/>
  <c r="G109" i="66"/>
  <c r="I109" i="66"/>
  <c r="J109" i="66"/>
  <c r="K109" i="66"/>
  <c r="L109" i="66"/>
  <c r="D110" i="66"/>
  <c r="E110" i="66"/>
  <c r="F110" i="66"/>
  <c r="G110" i="66"/>
  <c r="I110" i="66"/>
  <c r="J110" i="66"/>
  <c r="K110" i="66"/>
  <c r="L110" i="66"/>
  <c r="D111" i="66"/>
  <c r="E111" i="66"/>
  <c r="F111" i="66"/>
  <c r="G111" i="66"/>
  <c r="I111" i="66"/>
  <c r="J111" i="66"/>
  <c r="N111" i="66" s="1"/>
  <c r="K111" i="66"/>
  <c r="L111" i="66"/>
  <c r="D112" i="66"/>
  <c r="E112" i="66"/>
  <c r="F112" i="66"/>
  <c r="G112" i="66"/>
  <c r="I112" i="66"/>
  <c r="J112" i="66"/>
  <c r="K112" i="66"/>
  <c r="L112" i="66"/>
  <c r="D113" i="66"/>
  <c r="E113" i="66"/>
  <c r="F113" i="66"/>
  <c r="G113" i="66"/>
  <c r="I113" i="66"/>
  <c r="J113" i="66"/>
  <c r="K113" i="66"/>
  <c r="L113" i="66"/>
  <c r="D114" i="66"/>
  <c r="E114" i="66"/>
  <c r="F114" i="66"/>
  <c r="G114" i="66"/>
  <c r="I114" i="66"/>
  <c r="J114" i="66"/>
  <c r="N114" i="66" s="1"/>
  <c r="K114" i="66"/>
  <c r="L114" i="66"/>
  <c r="D115" i="66"/>
  <c r="E115" i="66"/>
  <c r="F115" i="66"/>
  <c r="G115" i="66"/>
  <c r="I115" i="66"/>
  <c r="J115" i="66"/>
  <c r="K115" i="66"/>
  <c r="L115" i="66"/>
  <c r="N115" i="66" s="1"/>
  <c r="D116" i="66"/>
  <c r="E116" i="66"/>
  <c r="F116" i="66"/>
  <c r="G116" i="66"/>
  <c r="I116" i="66"/>
  <c r="J116" i="66"/>
  <c r="K116" i="66"/>
  <c r="L116" i="66"/>
  <c r="D117" i="66"/>
  <c r="E117" i="66"/>
  <c r="F117" i="66"/>
  <c r="G117" i="66"/>
  <c r="I117" i="66"/>
  <c r="J117" i="66"/>
  <c r="K117" i="66"/>
  <c r="L117" i="66"/>
  <c r="D118" i="66"/>
  <c r="E118" i="66"/>
  <c r="F118" i="66"/>
  <c r="G118" i="66"/>
  <c r="I118" i="66"/>
  <c r="J118" i="66"/>
  <c r="N118" i="66" s="1"/>
  <c r="K118" i="66"/>
  <c r="L118" i="66"/>
  <c r="D119" i="66"/>
  <c r="E119" i="66" s="1"/>
  <c r="F119" i="66"/>
  <c r="G119" i="66"/>
  <c r="I119" i="66"/>
  <c r="J119" i="66"/>
  <c r="K119" i="66"/>
  <c r="L119" i="66"/>
  <c r="D120" i="66"/>
  <c r="E120" i="66"/>
  <c r="F120" i="66"/>
  <c r="G120" i="66"/>
  <c r="I120" i="66"/>
  <c r="J120" i="66"/>
  <c r="K120" i="66"/>
  <c r="L120" i="66"/>
  <c r="N120" i="66"/>
  <c r="D121" i="66"/>
  <c r="E121" i="66" s="1"/>
  <c r="F121" i="66"/>
  <c r="G121" i="66"/>
  <c r="I121" i="66"/>
  <c r="J121" i="66"/>
  <c r="K121" i="66"/>
  <c r="L121" i="66"/>
  <c r="N121" i="66" s="1"/>
  <c r="D123" i="66"/>
  <c r="E123" i="66"/>
  <c r="F123" i="66"/>
  <c r="G123" i="66"/>
  <c r="I123" i="66"/>
  <c r="J123" i="66"/>
  <c r="N123" i="66" s="1"/>
  <c r="K123" i="66"/>
  <c r="L123" i="66"/>
  <c r="D124" i="66"/>
  <c r="E124" i="66"/>
  <c r="F124" i="66"/>
  <c r="G124" i="66"/>
  <c r="I124" i="66"/>
  <c r="J124" i="66"/>
  <c r="K124" i="66"/>
  <c r="L124" i="66"/>
  <c r="D125" i="66"/>
  <c r="E125" i="66" s="1"/>
  <c r="F125" i="66"/>
  <c r="G125" i="66"/>
  <c r="I125" i="66"/>
  <c r="J125" i="66"/>
  <c r="N125" i="66" s="1"/>
  <c r="K125" i="66"/>
  <c r="L125" i="66"/>
  <c r="D126" i="66"/>
  <c r="E126" i="66"/>
  <c r="F126" i="66"/>
  <c r="G126" i="66"/>
  <c r="I126" i="66"/>
  <c r="J126" i="66"/>
  <c r="N126" i="66" s="1"/>
  <c r="K126" i="66"/>
  <c r="L126" i="66"/>
  <c r="D127" i="66"/>
  <c r="E127" i="66"/>
  <c r="F127" i="66"/>
  <c r="G127" i="66"/>
  <c r="I127" i="66"/>
  <c r="J127" i="66"/>
  <c r="N127" i="66" s="1"/>
  <c r="K127" i="66"/>
  <c r="L127" i="66"/>
  <c r="D128" i="66"/>
  <c r="E128" i="66" s="1"/>
  <c r="F128" i="66"/>
  <c r="G128" i="66"/>
  <c r="I128" i="66"/>
  <c r="J128" i="66"/>
  <c r="K128" i="66"/>
  <c r="L128" i="66"/>
  <c r="N128" i="66" s="1"/>
  <c r="D129" i="66"/>
  <c r="E129" i="66"/>
  <c r="F129" i="66"/>
  <c r="G129" i="66"/>
  <c r="I129" i="66"/>
  <c r="J129" i="66"/>
  <c r="N129" i="66" s="1"/>
  <c r="K129" i="66"/>
  <c r="L129" i="66"/>
  <c r="D130" i="66"/>
  <c r="E130" i="66" s="1"/>
  <c r="F130" i="66"/>
  <c r="G130" i="66"/>
  <c r="I130" i="66"/>
  <c r="J130" i="66"/>
  <c r="N130" i="66" s="1"/>
  <c r="K130" i="66"/>
  <c r="L130" i="66"/>
  <c r="D131" i="66"/>
  <c r="E131" i="66" s="1"/>
  <c r="F131" i="66"/>
  <c r="G131" i="66"/>
  <c r="I131" i="66"/>
  <c r="J131" i="66"/>
  <c r="K131" i="66"/>
  <c r="L131" i="66"/>
  <c r="D132" i="66"/>
  <c r="E132" i="66" s="1"/>
  <c r="F132" i="66"/>
  <c r="G132" i="66"/>
  <c r="I132" i="66"/>
  <c r="J132" i="66"/>
  <c r="K132" i="66"/>
  <c r="L132" i="66"/>
  <c r="D133" i="66"/>
  <c r="E133" i="66" s="1"/>
  <c r="F133" i="66"/>
  <c r="G133" i="66"/>
  <c r="I133" i="66"/>
  <c r="J133" i="66"/>
  <c r="K133" i="66"/>
  <c r="L133" i="66"/>
  <c r="D134" i="66"/>
  <c r="E134" i="66" s="1"/>
  <c r="F134" i="66"/>
  <c r="G134" i="66"/>
  <c r="I134" i="66"/>
  <c r="J134" i="66"/>
  <c r="K134" i="66"/>
  <c r="L134" i="66"/>
  <c r="D136" i="66"/>
  <c r="E136" i="66"/>
  <c r="F136" i="66"/>
  <c r="G136" i="66"/>
  <c r="I136" i="66"/>
  <c r="J136" i="66"/>
  <c r="K136" i="66"/>
  <c r="L136" i="66"/>
  <c r="D137" i="66"/>
  <c r="E137" i="66"/>
  <c r="F137" i="66"/>
  <c r="G137" i="66"/>
  <c r="I137" i="66"/>
  <c r="J137" i="66"/>
  <c r="K137" i="66"/>
  <c r="L137" i="66"/>
  <c r="N137" i="66"/>
  <c r="D138" i="66"/>
  <c r="E138" i="66"/>
  <c r="F138" i="66"/>
  <c r="G138" i="66"/>
  <c r="I138" i="66"/>
  <c r="J138" i="66"/>
  <c r="N138" i="66" s="1"/>
  <c r="K138" i="66"/>
  <c r="L138" i="66"/>
  <c r="D139" i="66"/>
  <c r="E139" i="66"/>
  <c r="F139" i="66"/>
  <c r="G139" i="66"/>
  <c r="I139" i="66"/>
  <c r="J139" i="66"/>
  <c r="K139" i="66"/>
  <c r="L139" i="66"/>
  <c r="D140" i="66"/>
  <c r="E140" i="66"/>
  <c r="F140" i="66"/>
  <c r="G140" i="66"/>
  <c r="I140" i="66"/>
  <c r="J140" i="66"/>
  <c r="N140" i="66" s="1"/>
  <c r="K140" i="66"/>
  <c r="L140" i="66"/>
  <c r="D141" i="66"/>
  <c r="E141" i="66"/>
  <c r="F141" i="66"/>
  <c r="G141" i="66"/>
  <c r="I141" i="66"/>
  <c r="J141" i="66"/>
  <c r="N141" i="66" s="1"/>
  <c r="K141" i="66"/>
  <c r="L141" i="66"/>
  <c r="D142" i="66"/>
  <c r="E142" i="66"/>
  <c r="F142" i="66"/>
  <c r="G142" i="66"/>
  <c r="I142" i="66"/>
  <c r="J142" i="66"/>
  <c r="K142" i="66"/>
  <c r="L142" i="66"/>
  <c r="N142" i="66" s="1"/>
  <c r="D143" i="66"/>
  <c r="E143" i="66"/>
  <c r="F143" i="66"/>
  <c r="G143" i="66"/>
  <c r="I143" i="66"/>
  <c r="J143" i="66"/>
  <c r="K143" i="66"/>
  <c r="L143" i="66"/>
  <c r="D144" i="66"/>
  <c r="E144" i="66"/>
  <c r="F144" i="66"/>
  <c r="G144" i="66"/>
  <c r="I144" i="66"/>
  <c r="J144" i="66"/>
  <c r="K144" i="66"/>
  <c r="L144" i="66"/>
  <c r="D145" i="66"/>
  <c r="E145" i="66"/>
  <c r="F145" i="66"/>
  <c r="G145" i="66"/>
  <c r="I145" i="66"/>
  <c r="J145" i="66"/>
  <c r="K145" i="66"/>
  <c r="L145" i="66"/>
  <c r="D146" i="66"/>
  <c r="E146" i="66"/>
  <c r="F146" i="66"/>
  <c r="G146" i="66"/>
  <c r="I146" i="66"/>
  <c r="J146" i="66"/>
  <c r="N146" i="66" s="1"/>
  <c r="K146" i="66"/>
  <c r="L146" i="66"/>
  <c r="D147" i="66"/>
  <c r="E147" i="66"/>
  <c r="F147" i="66"/>
  <c r="G147" i="66"/>
  <c r="I147" i="66"/>
  <c r="J147" i="66"/>
  <c r="K147" i="66"/>
  <c r="L147" i="66"/>
  <c r="N147" i="66"/>
  <c r="D148" i="66"/>
  <c r="E148" i="66"/>
  <c r="F148" i="66"/>
  <c r="G148" i="66"/>
  <c r="I148" i="66"/>
  <c r="J148" i="66"/>
  <c r="N148" i="66" s="1"/>
  <c r="K148" i="66"/>
  <c r="L148" i="66"/>
  <c r="D149" i="66"/>
  <c r="E149" i="66"/>
  <c r="F149" i="66"/>
  <c r="G149" i="66"/>
  <c r="I149" i="66"/>
  <c r="J149" i="66"/>
  <c r="N149" i="66" s="1"/>
  <c r="K149" i="66"/>
  <c r="L149" i="66"/>
  <c r="D150" i="66"/>
  <c r="E150" i="66"/>
  <c r="F150" i="66"/>
  <c r="G150" i="66"/>
  <c r="I150" i="66"/>
  <c r="J150" i="66"/>
  <c r="N150" i="66" s="1"/>
  <c r="K150" i="66"/>
  <c r="L150" i="66"/>
  <c r="D151" i="66"/>
  <c r="E151" i="66"/>
  <c r="F151" i="66"/>
  <c r="G151" i="66"/>
  <c r="I151" i="66"/>
  <c r="J151" i="66"/>
  <c r="N151" i="66" s="1"/>
  <c r="K151" i="66"/>
  <c r="L151" i="66"/>
  <c r="D152" i="66"/>
  <c r="E152" i="66"/>
  <c r="F152" i="66"/>
  <c r="G152" i="66"/>
  <c r="I152" i="66"/>
  <c r="J152" i="66"/>
  <c r="K152" i="66"/>
  <c r="L152" i="66"/>
  <c r="N152" i="66" s="1"/>
  <c r="D153" i="66"/>
  <c r="E153" i="66"/>
  <c r="F153" i="66"/>
  <c r="G153" i="66"/>
  <c r="I153" i="66"/>
  <c r="J153" i="66"/>
  <c r="K153" i="66"/>
  <c r="L153" i="66"/>
  <c r="N153" i="66" s="1"/>
  <c r="D154" i="66"/>
  <c r="E154" i="66"/>
  <c r="F154" i="66"/>
  <c r="G154" i="66"/>
  <c r="I154" i="66"/>
  <c r="J154" i="66"/>
  <c r="K154" i="66"/>
  <c r="L154" i="66"/>
  <c r="D155" i="66"/>
  <c r="E155" i="66"/>
  <c r="F155" i="66"/>
  <c r="G155" i="66"/>
  <c r="I155" i="66"/>
  <c r="J155" i="66"/>
  <c r="K155" i="66"/>
  <c r="L155" i="66"/>
  <c r="D156" i="66"/>
  <c r="E156" i="66"/>
  <c r="F156" i="66"/>
  <c r="G156" i="66"/>
  <c r="I156" i="66"/>
  <c r="J156" i="66"/>
  <c r="N156" i="66" s="1"/>
  <c r="K156" i="66"/>
  <c r="L156" i="66"/>
  <c r="D157" i="66"/>
  <c r="E157" i="66"/>
  <c r="F157" i="66"/>
  <c r="G157" i="66"/>
  <c r="I157" i="66"/>
  <c r="J157" i="66"/>
  <c r="K157" i="66"/>
  <c r="L157" i="66"/>
  <c r="N157" i="66"/>
  <c r="D158" i="66"/>
  <c r="E158" i="66"/>
  <c r="F158" i="66"/>
  <c r="G158" i="66"/>
  <c r="I158" i="66"/>
  <c r="J158" i="66"/>
  <c r="K158" i="66"/>
  <c r="L158" i="66"/>
  <c r="D159" i="66"/>
  <c r="E159" i="66"/>
  <c r="F159" i="66"/>
  <c r="G159" i="66"/>
  <c r="I159" i="66"/>
  <c r="J159" i="66"/>
  <c r="K159" i="66"/>
  <c r="L159" i="66"/>
  <c r="D160" i="66"/>
  <c r="E160" i="66"/>
  <c r="F160" i="66"/>
  <c r="G160" i="66"/>
  <c r="I160" i="66"/>
  <c r="J160" i="66"/>
  <c r="K160" i="66"/>
  <c r="L160" i="66"/>
  <c r="D161" i="66"/>
  <c r="E161" i="66"/>
  <c r="F161" i="66"/>
  <c r="G161" i="66"/>
  <c r="I161" i="66"/>
  <c r="J161" i="66"/>
  <c r="N161" i="66" s="1"/>
  <c r="K161" i="66"/>
  <c r="L161" i="66"/>
  <c r="D162" i="66"/>
  <c r="E162" i="66"/>
  <c r="F162" i="66"/>
  <c r="G162" i="66"/>
  <c r="I162" i="66"/>
  <c r="J162" i="66"/>
  <c r="K162" i="66"/>
  <c r="L162" i="66"/>
  <c r="N162" i="66"/>
  <c r="D163" i="66"/>
  <c r="E163" i="66"/>
  <c r="F163" i="66"/>
  <c r="G163" i="66"/>
  <c r="I163" i="66"/>
  <c r="J163" i="66"/>
  <c r="K163" i="66"/>
  <c r="L163" i="66"/>
  <c r="D164" i="66"/>
  <c r="E164" i="66"/>
  <c r="F164" i="66"/>
  <c r="G164" i="66"/>
  <c r="I164" i="66"/>
  <c r="J164" i="66"/>
  <c r="K164" i="66"/>
  <c r="L164" i="66"/>
  <c r="N164" i="66" s="1"/>
  <c r="D165" i="66"/>
  <c r="E165" i="66"/>
  <c r="F165" i="66"/>
  <c r="G165" i="66"/>
  <c r="I165" i="66"/>
  <c r="J165" i="66"/>
  <c r="K165" i="66"/>
  <c r="L165" i="66"/>
  <c r="D166" i="66"/>
  <c r="E166" i="66"/>
  <c r="F166" i="66"/>
  <c r="G166" i="66"/>
  <c r="I166" i="66"/>
  <c r="J166" i="66"/>
  <c r="K166" i="66"/>
  <c r="L166" i="66"/>
  <c r="D167" i="66"/>
  <c r="E167" i="66"/>
  <c r="F167" i="66"/>
  <c r="G167" i="66"/>
  <c r="I167" i="66"/>
  <c r="J167" i="66"/>
  <c r="K167" i="66"/>
  <c r="L167" i="66"/>
  <c r="N167" i="66" s="1"/>
  <c r="D168" i="66"/>
  <c r="E168" i="66"/>
  <c r="F168" i="66"/>
  <c r="G168" i="66"/>
  <c r="I168" i="66"/>
  <c r="J168" i="66"/>
  <c r="K168" i="66"/>
  <c r="L168" i="66"/>
  <c r="N168" i="66" s="1"/>
  <c r="D169" i="66"/>
  <c r="E169" i="66"/>
  <c r="F169" i="66"/>
  <c r="G169" i="66"/>
  <c r="I169" i="66"/>
  <c r="J169" i="66"/>
  <c r="K169" i="66"/>
  <c r="L169" i="66"/>
  <c r="D170" i="66"/>
  <c r="E170" i="66"/>
  <c r="F170" i="66"/>
  <c r="G170" i="66"/>
  <c r="I170" i="66"/>
  <c r="J170" i="66"/>
  <c r="N170" i="66" s="1"/>
  <c r="K170" i="66"/>
  <c r="L170" i="66"/>
  <c r="D171" i="66"/>
  <c r="E171" i="66"/>
  <c r="F171" i="66"/>
  <c r="G171" i="66"/>
  <c r="I171" i="66"/>
  <c r="J171" i="66"/>
  <c r="K171" i="66"/>
  <c r="L171" i="66"/>
  <c r="D172" i="66"/>
  <c r="E172" i="66"/>
  <c r="F172" i="66"/>
  <c r="G172" i="66"/>
  <c r="I172" i="66"/>
  <c r="J172" i="66"/>
  <c r="N172" i="66" s="1"/>
  <c r="K172" i="66"/>
  <c r="L172" i="66"/>
  <c r="D173" i="66"/>
  <c r="E173" i="66"/>
  <c r="F173" i="66"/>
  <c r="G173" i="66"/>
  <c r="I173" i="66"/>
  <c r="J173" i="66"/>
  <c r="K173" i="66"/>
  <c r="L173" i="66"/>
  <c r="N173" i="66"/>
  <c r="D174" i="66"/>
  <c r="E174" i="66"/>
  <c r="F174" i="66"/>
  <c r="G174" i="66"/>
  <c r="I174" i="66"/>
  <c r="J174" i="66"/>
  <c r="N174" i="66" s="1"/>
  <c r="K174" i="66"/>
  <c r="L174" i="66"/>
  <c r="D175" i="66"/>
  <c r="E175" i="66"/>
  <c r="F175" i="66"/>
  <c r="G175" i="66"/>
  <c r="I175" i="66"/>
  <c r="J175" i="66"/>
  <c r="K175" i="66"/>
  <c r="L175" i="66"/>
  <c r="D176" i="66"/>
  <c r="E176" i="66"/>
  <c r="F176" i="66"/>
  <c r="G176" i="66"/>
  <c r="I176" i="66"/>
  <c r="J176" i="66"/>
  <c r="N176" i="66" s="1"/>
  <c r="K176" i="66"/>
  <c r="L176" i="66"/>
  <c r="D177" i="66"/>
  <c r="E177" i="66"/>
  <c r="F177" i="66"/>
  <c r="G177" i="66"/>
  <c r="I177" i="66"/>
  <c r="J177" i="66"/>
  <c r="N177" i="66" s="1"/>
  <c r="K177" i="66"/>
  <c r="L177" i="66"/>
  <c r="D178" i="66"/>
  <c r="E178" i="66"/>
  <c r="F178" i="66"/>
  <c r="G178" i="66"/>
  <c r="I178" i="66"/>
  <c r="J178" i="66"/>
  <c r="K178" i="66"/>
  <c r="L178" i="66"/>
  <c r="N178" i="66"/>
  <c r="D179" i="66"/>
  <c r="E179" i="66"/>
  <c r="F179" i="66"/>
  <c r="G179" i="66"/>
  <c r="I179" i="66"/>
  <c r="J179" i="66"/>
  <c r="N179" i="66" s="1"/>
  <c r="K179" i="66"/>
  <c r="L179" i="66"/>
  <c r="D180" i="66"/>
  <c r="E180" i="66"/>
  <c r="F180" i="66"/>
  <c r="G180" i="66"/>
  <c r="I180" i="66"/>
  <c r="J180" i="66"/>
  <c r="K180" i="66"/>
  <c r="L180" i="66"/>
  <c r="D181" i="66"/>
  <c r="E181" i="66"/>
  <c r="F181" i="66"/>
  <c r="G181" i="66"/>
  <c r="I181" i="66"/>
  <c r="J181" i="66"/>
  <c r="K181" i="66"/>
  <c r="L181" i="66"/>
  <c r="D182" i="66"/>
  <c r="E182" i="66"/>
  <c r="F182" i="66"/>
  <c r="G182" i="66"/>
  <c r="I182" i="66"/>
  <c r="J182" i="66"/>
  <c r="N182" i="66" s="1"/>
  <c r="K182" i="66"/>
  <c r="L182" i="66"/>
  <c r="D183" i="66"/>
  <c r="E183" i="66"/>
  <c r="F183" i="66"/>
  <c r="G183" i="66"/>
  <c r="I183" i="66"/>
  <c r="J183" i="66"/>
  <c r="K183" i="66"/>
  <c r="L183" i="66"/>
  <c r="D184" i="66"/>
  <c r="E184" i="66"/>
  <c r="F184" i="66"/>
  <c r="G184" i="66"/>
  <c r="I184" i="66"/>
  <c r="J184" i="66"/>
  <c r="K184" i="66"/>
  <c r="L184" i="66"/>
  <c r="D185" i="66"/>
  <c r="E185" i="66"/>
  <c r="F185" i="66"/>
  <c r="G185" i="66"/>
  <c r="I185" i="66"/>
  <c r="J185" i="66"/>
  <c r="N185" i="66" s="1"/>
  <c r="K185" i="66"/>
  <c r="L185" i="66"/>
  <c r="D186" i="66"/>
  <c r="E186" i="66"/>
  <c r="F186" i="66"/>
  <c r="G186" i="66"/>
  <c r="I186" i="66"/>
  <c r="J186" i="66"/>
  <c r="K186" i="66"/>
  <c r="L186" i="66"/>
  <c r="D187" i="66"/>
  <c r="E187" i="66"/>
  <c r="F187" i="66"/>
  <c r="G187" i="66"/>
  <c r="I187" i="66"/>
  <c r="J187" i="66"/>
  <c r="K187" i="66"/>
  <c r="L187" i="66"/>
  <c r="N187" i="66"/>
  <c r="D188" i="66"/>
  <c r="E188" i="66"/>
  <c r="F188" i="66"/>
  <c r="G188" i="66"/>
  <c r="I188" i="66"/>
  <c r="J188" i="66"/>
  <c r="K188" i="66"/>
  <c r="L188" i="66"/>
  <c r="D189" i="66"/>
  <c r="E189" i="66"/>
  <c r="F189" i="66"/>
  <c r="G189" i="66"/>
  <c r="I189" i="66"/>
  <c r="J189" i="66"/>
  <c r="K189" i="66"/>
  <c r="L189" i="66"/>
  <c r="D190" i="66"/>
  <c r="E190" i="66"/>
  <c r="F190" i="66"/>
  <c r="G190" i="66"/>
  <c r="I190" i="66"/>
  <c r="J190" i="66"/>
  <c r="K190" i="66"/>
  <c r="L190" i="66"/>
  <c r="D191" i="66"/>
  <c r="E191" i="66"/>
  <c r="F191" i="66"/>
  <c r="G191" i="66"/>
  <c r="I191" i="66"/>
  <c r="J191" i="66"/>
  <c r="K191" i="66"/>
  <c r="L191" i="66"/>
  <c r="D192" i="66"/>
  <c r="E192" i="66"/>
  <c r="F192" i="66"/>
  <c r="G192" i="66"/>
  <c r="I192" i="66"/>
  <c r="J192" i="66"/>
  <c r="K192" i="66"/>
  <c r="L192" i="66"/>
  <c r="N192" i="66"/>
  <c r="D193" i="66"/>
  <c r="E193" i="66"/>
  <c r="F193" i="66"/>
  <c r="G193" i="66"/>
  <c r="I193" i="66"/>
  <c r="J193" i="66"/>
  <c r="N193" i="66" s="1"/>
  <c r="K193" i="66"/>
  <c r="L193" i="66"/>
  <c r="D194" i="66"/>
  <c r="E194" i="66"/>
  <c r="F194" i="66"/>
  <c r="G194" i="66"/>
  <c r="I194" i="66"/>
  <c r="J194" i="66"/>
  <c r="N194" i="66" s="1"/>
  <c r="K194" i="66"/>
  <c r="L194" i="66"/>
  <c r="D195" i="66"/>
  <c r="E195" i="66"/>
  <c r="F195" i="66"/>
  <c r="G195" i="66"/>
  <c r="I195" i="66"/>
  <c r="J195" i="66"/>
  <c r="K195" i="66"/>
  <c r="L195" i="66"/>
  <c r="N195" i="66"/>
  <c r="D196" i="66"/>
  <c r="E196" i="66"/>
  <c r="F196" i="66"/>
  <c r="G196" i="66"/>
  <c r="I196" i="66"/>
  <c r="J196" i="66"/>
  <c r="K196" i="66"/>
  <c r="L196" i="66"/>
  <c r="D197" i="66"/>
  <c r="E197" i="66"/>
  <c r="F197" i="66"/>
  <c r="G197" i="66"/>
  <c r="I197" i="66"/>
  <c r="J197" i="66"/>
  <c r="K197" i="66"/>
  <c r="L197" i="66"/>
  <c r="N197" i="66"/>
  <c r="D198" i="66"/>
  <c r="E198" i="66"/>
  <c r="F198" i="66"/>
  <c r="G198" i="66"/>
  <c r="I198" i="66"/>
  <c r="J198" i="66"/>
  <c r="N198" i="66" s="1"/>
  <c r="K198" i="66"/>
  <c r="L198" i="66"/>
  <c r="D199" i="66"/>
  <c r="E199" i="66"/>
  <c r="F199" i="66"/>
  <c r="G199" i="66"/>
  <c r="I199" i="66"/>
  <c r="J199" i="66"/>
  <c r="K199" i="66"/>
  <c r="L199" i="66"/>
  <c r="D200" i="66"/>
  <c r="E200" i="66"/>
  <c r="F200" i="66"/>
  <c r="G200" i="66"/>
  <c r="I200" i="66"/>
  <c r="J200" i="66"/>
  <c r="K200" i="66"/>
  <c r="L200" i="66"/>
  <c r="D201" i="66"/>
  <c r="E201" i="66"/>
  <c r="F201" i="66"/>
  <c r="G201" i="66"/>
  <c r="I201" i="66"/>
  <c r="J201" i="66"/>
  <c r="K201" i="66"/>
  <c r="L201" i="66"/>
  <c r="D202" i="66"/>
  <c r="E202" i="66"/>
  <c r="F202" i="66"/>
  <c r="G202" i="66"/>
  <c r="I202" i="66"/>
  <c r="J202" i="66"/>
  <c r="N202" i="66" s="1"/>
  <c r="K202" i="66"/>
  <c r="L202" i="66"/>
  <c r="D203" i="66"/>
  <c r="E203" i="66"/>
  <c r="F203" i="66"/>
  <c r="G203" i="66"/>
  <c r="I203" i="66"/>
  <c r="J203" i="66"/>
  <c r="N203" i="66" s="1"/>
  <c r="K203" i="66"/>
  <c r="L203" i="66"/>
  <c r="D205" i="66"/>
  <c r="E205" i="66"/>
  <c r="F205" i="66"/>
  <c r="G205" i="66"/>
  <c r="I205" i="66"/>
  <c r="J205" i="66"/>
  <c r="N205" i="66" s="1"/>
  <c r="K205" i="66"/>
  <c r="L205" i="66"/>
  <c r="D206" i="66"/>
  <c r="E206" i="66"/>
  <c r="F206" i="66"/>
  <c r="G206" i="66"/>
  <c r="I206" i="66"/>
  <c r="J206" i="66"/>
  <c r="K206" i="66"/>
  <c r="L206" i="66"/>
  <c r="D207" i="66"/>
  <c r="E207" i="66"/>
  <c r="F207" i="66"/>
  <c r="G207" i="66"/>
  <c r="I207" i="66"/>
  <c r="J207" i="66"/>
  <c r="N207" i="66" s="1"/>
  <c r="K207" i="66"/>
  <c r="L207" i="66"/>
  <c r="D208" i="66"/>
  <c r="E208" i="66"/>
  <c r="F208" i="66"/>
  <c r="G208" i="66"/>
  <c r="I208" i="66"/>
  <c r="J208" i="66"/>
  <c r="N208" i="66" s="1"/>
  <c r="K208" i="66"/>
  <c r="L208" i="66"/>
  <c r="D209" i="66"/>
  <c r="E209" i="66"/>
  <c r="F209" i="66"/>
  <c r="G209" i="66"/>
  <c r="I209" i="66"/>
  <c r="J209" i="66"/>
  <c r="K209" i="66"/>
  <c r="L209" i="66"/>
  <c r="N209" i="66"/>
  <c r="D210" i="66"/>
  <c r="E210" i="66"/>
  <c r="F210" i="66"/>
  <c r="G210" i="66"/>
  <c r="I210" i="66"/>
  <c r="J210" i="66"/>
  <c r="K210" i="66"/>
  <c r="L210" i="66"/>
  <c r="D211" i="66"/>
  <c r="E211" i="66"/>
  <c r="F211" i="66"/>
  <c r="G211" i="66"/>
  <c r="I211" i="66"/>
  <c r="J211" i="66"/>
  <c r="K211" i="66"/>
  <c r="L211" i="66"/>
  <c r="N211" i="66"/>
  <c r="D212" i="66"/>
  <c r="E212" i="66"/>
  <c r="F212" i="66"/>
  <c r="G212" i="66"/>
  <c r="I212" i="66"/>
  <c r="J212" i="66"/>
  <c r="N212" i="66" s="1"/>
  <c r="K212" i="66"/>
  <c r="L212" i="66"/>
  <c r="D213" i="66"/>
  <c r="E213" i="66"/>
  <c r="F213" i="66"/>
  <c r="G213" i="66"/>
  <c r="I213" i="66"/>
  <c r="J213" i="66"/>
  <c r="K213" i="66"/>
  <c r="L213" i="66"/>
  <c r="D214" i="66"/>
  <c r="E214" i="66"/>
  <c r="F214" i="66"/>
  <c r="G214" i="66"/>
  <c r="I214" i="66"/>
  <c r="J214" i="66"/>
  <c r="N214" i="66" s="1"/>
  <c r="K214" i="66"/>
  <c r="L214" i="66"/>
  <c r="D215" i="66"/>
  <c r="E215" i="66"/>
  <c r="F215" i="66"/>
  <c r="G215" i="66"/>
  <c r="I215" i="66"/>
  <c r="J215" i="66"/>
  <c r="K215" i="66"/>
  <c r="L215" i="66"/>
  <c r="D216" i="66"/>
  <c r="E216" i="66"/>
  <c r="F216" i="66"/>
  <c r="G216" i="66"/>
  <c r="I216" i="66"/>
  <c r="J216" i="66"/>
  <c r="K216" i="66"/>
  <c r="L216" i="66"/>
  <c r="D217" i="66"/>
  <c r="E217" i="66"/>
  <c r="F217" i="66"/>
  <c r="G217" i="66"/>
  <c r="I217" i="66"/>
  <c r="J217" i="66"/>
  <c r="N217" i="66" s="1"/>
  <c r="K217" i="66"/>
  <c r="L217" i="66"/>
  <c r="D218" i="66"/>
  <c r="E218" i="66"/>
  <c r="F218" i="66"/>
  <c r="G218" i="66"/>
  <c r="I218" i="66"/>
  <c r="J218" i="66"/>
  <c r="N218" i="66" s="1"/>
  <c r="K218" i="66"/>
  <c r="L218" i="66"/>
  <c r="D219" i="66"/>
  <c r="E219" i="66"/>
  <c r="F219" i="66"/>
  <c r="G219" i="66"/>
  <c r="I219" i="66"/>
  <c r="J219" i="66"/>
  <c r="K219" i="66"/>
  <c r="L219" i="66"/>
  <c r="N219" i="66"/>
  <c r="D220" i="66"/>
  <c r="E220" i="66"/>
  <c r="F220" i="66"/>
  <c r="G220" i="66"/>
  <c r="I220" i="66"/>
  <c r="J220" i="66"/>
  <c r="K220" i="66"/>
  <c r="L220" i="66"/>
  <c r="D221" i="66"/>
  <c r="E221" i="66"/>
  <c r="F221" i="66"/>
  <c r="G221" i="66"/>
  <c r="I221" i="66"/>
  <c r="J221" i="66"/>
  <c r="K221" i="66"/>
  <c r="L221" i="66"/>
  <c r="D222" i="66"/>
  <c r="E222" i="66"/>
  <c r="F222" i="66"/>
  <c r="G222" i="66"/>
  <c r="I222" i="66"/>
  <c r="J222" i="66"/>
  <c r="N222" i="66" s="1"/>
  <c r="K222" i="66"/>
  <c r="L222" i="66"/>
  <c r="D223" i="66"/>
  <c r="E223" i="66"/>
  <c r="F223" i="66"/>
  <c r="G223" i="66"/>
  <c r="I223" i="66"/>
  <c r="J223" i="66"/>
  <c r="K223" i="66"/>
  <c r="L223" i="66"/>
  <c r="D224" i="66"/>
  <c r="E224" i="66"/>
  <c r="F224" i="66"/>
  <c r="G224" i="66"/>
  <c r="I224" i="66"/>
  <c r="J224" i="66"/>
  <c r="K224" i="66"/>
  <c r="L224" i="66"/>
  <c r="N224" i="66" s="1"/>
  <c r="D225" i="66"/>
  <c r="E225" i="66"/>
  <c r="F225" i="66"/>
  <c r="G225" i="66"/>
  <c r="I225" i="66"/>
  <c r="J225" i="66"/>
  <c r="K225" i="66"/>
  <c r="L225" i="66"/>
  <c r="N225" i="66"/>
  <c r="D226" i="66"/>
  <c r="E226" i="66"/>
  <c r="F226" i="66"/>
  <c r="G226" i="66"/>
  <c r="I226" i="66"/>
  <c r="J226" i="66"/>
  <c r="N226" i="66" s="1"/>
  <c r="K226" i="66"/>
  <c r="L226" i="66"/>
  <c r="D227" i="66"/>
  <c r="E227" i="66"/>
  <c r="F227" i="66"/>
  <c r="G227" i="66"/>
  <c r="I227" i="66"/>
  <c r="J227" i="66"/>
  <c r="K227" i="66"/>
  <c r="L227" i="66"/>
  <c r="N227" i="66" s="1"/>
  <c r="D228" i="66"/>
  <c r="E228" i="66"/>
  <c r="F228" i="66"/>
  <c r="G228" i="66"/>
  <c r="I228" i="66"/>
  <c r="J228" i="66"/>
  <c r="N228" i="66" s="1"/>
  <c r="K228" i="66"/>
  <c r="L228" i="66"/>
  <c r="D229" i="66"/>
  <c r="E229" i="66"/>
  <c r="F229" i="66"/>
  <c r="G229" i="66"/>
  <c r="I229" i="66"/>
  <c r="J229" i="66"/>
  <c r="K229" i="66"/>
  <c r="L229" i="66"/>
  <c r="N229" i="66" s="1"/>
  <c r="D230" i="66"/>
  <c r="E230" i="66"/>
  <c r="F230" i="66"/>
  <c r="G230" i="66"/>
  <c r="I230" i="66"/>
  <c r="J230" i="66"/>
  <c r="K230" i="66"/>
  <c r="L230" i="66"/>
  <c r="N230" i="66"/>
  <c r="D231" i="66"/>
  <c r="E231" i="66"/>
  <c r="F231" i="66"/>
  <c r="G231" i="66"/>
  <c r="I231" i="66"/>
  <c r="J231" i="66"/>
  <c r="K231" i="66"/>
  <c r="L231" i="66"/>
  <c r="N231" i="66"/>
  <c r="D232" i="66"/>
  <c r="E232" i="66"/>
  <c r="F232" i="66"/>
  <c r="G232" i="66"/>
  <c r="I232" i="66"/>
  <c r="J232" i="66"/>
  <c r="K232" i="66"/>
  <c r="L232" i="66"/>
  <c r="D233" i="66"/>
  <c r="E233" i="66"/>
  <c r="F233" i="66"/>
  <c r="G233" i="66"/>
  <c r="I233" i="66"/>
  <c r="J233" i="66"/>
  <c r="K233" i="66"/>
  <c r="L233" i="66"/>
  <c r="N233" i="66"/>
  <c r="D234" i="66"/>
  <c r="E234" i="66"/>
  <c r="F234" i="66"/>
  <c r="G234" i="66"/>
  <c r="I234" i="66"/>
  <c r="J234" i="66"/>
  <c r="N234" i="66" s="1"/>
  <c r="K234" i="66"/>
  <c r="L234" i="66"/>
  <c r="D235" i="66"/>
  <c r="E235" i="66"/>
  <c r="F235" i="66"/>
  <c r="G235" i="66"/>
  <c r="I235" i="66"/>
  <c r="J235" i="66"/>
  <c r="N235" i="66" s="1"/>
  <c r="K235" i="66"/>
  <c r="L235" i="66"/>
  <c r="D236" i="66"/>
  <c r="E236" i="66"/>
  <c r="F236" i="66"/>
  <c r="G236" i="66"/>
  <c r="I236" i="66"/>
  <c r="J236" i="66"/>
  <c r="K236" i="66"/>
  <c r="L236" i="66"/>
  <c r="D237" i="66"/>
  <c r="E237" i="66"/>
  <c r="F237" i="66"/>
  <c r="G237" i="66"/>
  <c r="I237" i="66"/>
  <c r="J237" i="66"/>
  <c r="K237" i="66"/>
  <c r="L237" i="66"/>
  <c r="D238" i="66"/>
  <c r="E238" i="66"/>
  <c r="F238" i="66"/>
  <c r="G238" i="66"/>
  <c r="I238" i="66"/>
  <c r="J238" i="66"/>
  <c r="K238" i="66"/>
  <c r="L238" i="66"/>
  <c r="D239" i="66"/>
  <c r="E239" i="66"/>
  <c r="F239" i="66"/>
  <c r="G239" i="66"/>
  <c r="I239" i="66"/>
  <c r="J239" i="66"/>
  <c r="N239" i="66" s="1"/>
  <c r="K239" i="66"/>
  <c r="L239" i="66"/>
  <c r="D240" i="66"/>
  <c r="E240" i="66"/>
  <c r="F240" i="66"/>
  <c r="G240" i="66"/>
  <c r="I240" i="66"/>
  <c r="J240" i="66"/>
  <c r="K240" i="66"/>
  <c r="L240" i="66"/>
  <c r="D241" i="66"/>
  <c r="E241" i="66"/>
  <c r="F241" i="66"/>
  <c r="G241" i="66"/>
  <c r="I241" i="66"/>
  <c r="J241" i="66"/>
  <c r="K241" i="66"/>
  <c r="L241" i="66"/>
  <c r="N241" i="66"/>
  <c r="D242" i="66"/>
  <c r="E242" i="66"/>
  <c r="F242" i="66"/>
  <c r="G242" i="66"/>
  <c r="I242" i="66"/>
  <c r="J242" i="66"/>
  <c r="K242" i="66"/>
  <c r="L242" i="66"/>
  <c r="D243" i="66"/>
  <c r="E243" i="66"/>
  <c r="F243" i="66"/>
  <c r="G243" i="66"/>
  <c r="I243" i="66"/>
  <c r="J243" i="66"/>
  <c r="N243" i="66" s="1"/>
  <c r="K243" i="66"/>
  <c r="L243" i="66"/>
  <c r="D244" i="66"/>
  <c r="E244" i="66"/>
  <c r="F244" i="66"/>
  <c r="G244" i="66"/>
  <c r="I244" i="66"/>
  <c r="J244" i="66"/>
  <c r="K244" i="66"/>
  <c r="L244" i="66"/>
  <c r="D245" i="66"/>
  <c r="E245" i="66"/>
  <c r="F245" i="66"/>
  <c r="G245" i="66"/>
  <c r="I245" i="66"/>
  <c r="J245" i="66"/>
  <c r="K245" i="66"/>
  <c r="L245" i="66"/>
  <c r="D246" i="66"/>
  <c r="E246" i="66"/>
  <c r="F246" i="66"/>
  <c r="G246" i="66"/>
  <c r="I246" i="66"/>
  <c r="J246" i="66"/>
  <c r="N246" i="66" s="1"/>
  <c r="K246" i="66"/>
  <c r="L246" i="66"/>
  <c r="D247" i="66"/>
  <c r="E247" i="66"/>
  <c r="F247" i="66"/>
  <c r="G247" i="66"/>
  <c r="I247" i="66"/>
  <c r="J247" i="66"/>
  <c r="K247" i="66"/>
  <c r="L247" i="66"/>
  <c r="D248" i="66"/>
  <c r="E248" i="66"/>
  <c r="F248" i="66"/>
  <c r="G248" i="66"/>
  <c r="I248" i="66"/>
  <c r="J248" i="66"/>
  <c r="N248" i="66" s="1"/>
  <c r="K248" i="66"/>
  <c r="L248" i="66"/>
  <c r="D249" i="66"/>
  <c r="E249" i="66"/>
  <c r="F249" i="66"/>
  <c r="G249" i="66"/>
  <c r="I249" i="66"/>
  <c r="J249" i="66"/>
  <c r="N249" i="66" s="1"/>
  <c r="K249" i="66"/>
  <c r="L249" i="66"/>
  <c r="D250" i="66"/>
  <c r="E250" i="66"/>
  <c r="F250" i="66"/>
  <c r="G250" i="66"/>
  <c r="I250" i="66"/>
  <c r="J250" i="66"/>
  <c r="N250" i="66" s="1"/>
  <c r="K250" i="66"/>
  <c r="L250" i="66"/>
  <c r="D251" i="66"/>
  <c r="E251" i="66"/>
  <c r="F251" i="66"/>
  <c r="G251" i="66"/>
  <c r="I251" i="66"/>
  <c r="J251" i="66"/>
  <c r="N251" i="66" s="1"/>
  <c r="K251" i="66"/>
  <c r="L251" i="66"/>
  <c r="D252" i="66"/>
  <c r="E252" i="66"/>
  <c r="F252" i="66"/>
  <c r="G252" i="66"/>
  <c r="I252" i="66"/>
  <c r="J252" i="66"/>
  <c r="K252" i="66"/>
  <c r="L252" i="66"/>
  <c r="N252" i="66" s="1"/>
  <c r="D253" i="66"/>
  <c r="E253" i="66"/>
  <c r="F253" i="66"/>
  <c r="G253" i="66"/>
  <c r="I253" i="66"/>
  <c r="J253" i="66"/>
  <c r="K253" i="66"/>
  <c r="L253" i="66"/>
  <c r="D254" i="66"/>
  <c r="E254" i="66"/>
  <c r="F254" i="66"/>
  <c r="G254" i="66"/>
  <c r="I254" i="66"/>
  <c r="J254" i="66"/>
  <c r="N254" i="66" s="1"/>
  <c r="K254" i="66"/>
  <c r="L254" i="66"/>
  <c r="D255" i="66"/>
  <c r="E255" i="66"/>
  <c r="F255" i="66"/>
  <c r="G255" i="66"/>
  <c r="I255" i="66"/>
  <c r="J255" i="66"/>
  <c r="K255" i="66"/>
  <c r="L255" i="66"/>
  <c r="N255" i="66"/>
  <c r="D256" i="66"/>
  <c r="E256" i="66"/>
  <c r="F256" i="66"/>
  <c r="G256" i="66"/>
  <c r="I256" i="66"/>
  <c r="J256" i="66"/>
  <c r="K256" i="66"/>
  <c r="L256" i="66"/>
  <c r="D257" i="66"/>
  <c r="E257" i="66"/>
  <c r="F257" i="66"/>
  <c r="G257" i="66"/>
  <c r="I257" i="66"/>
  <c r="J257" i="66"/>
  <c r="K257" i="66"/>
  <c r="L257" i="66"/>
  <c r="D258" i="66"/>
  <c r="E258" i="66"/>
  <c r="F258" i="66"/>
  <c r="G258" i="66"/>
  <c r="I258" i="66"/>
  <c r="J258" i="66"/>
  <c r="K258" i="66"/>
  <c r="L258" i="66"/>
  <c r="D259" i="66"/>
  <c r="E259" i="66"/>
  <c r="F259" i="66"/>
  <c r="G259" i="66"/>
  <c r="I259" i="66"/>
  <c r="J259" i="66"/>
  <c r="K259" i="66"/>
  <c r="L259" i="66"/>
  <c r="D260" i="66"/>
  <c r="E260" i="66"/>
  <c r="F260" i="66"/>
  <c r="G260" i="66"/>
  <c r="I260" i="66"/>
  <c r="J260" i="66"/>
  <c r="K260" i="66"/>
  <c r="L260" i="66"/>
  <c r="N260" i="66" s="1"/>
  <c r="D261" i="66"/>
  <c r="E261" i="66"/>
  <c r="F261" i="66"/>
  <c r="G261" i="66"/>
  <c r="I261" i="66"/>
  <c r="J261" i="66"/>
  <c r="K261" i="66"/>
  <c r="L261" i="66"/>
  <c r="N261" i="66" s="1"/>
  <c r="D262" i="66"/>
  <c r="E262" i="66"/>
  <c r="F262" i="66"/>
  <c r="G262" i="66"/>
  <c r="I262" i="66"/>
  <c r="J262" i="66"/>
  <c r="K262" i="66"/>
  <c r="L262" i="66"/>
  <c r="D263" i="66"/>
  <c r="E263" i="66"/>
  <c r="F263" i="66"/>
  <c r="G263" i="66"/>
  <c r="I263" i="66"/>
  <c r="J263" i="66"/>
  <c r="K263" i="66"/>
  <c r="L263" i="66"/>
  <c r="D264" i="66"/>
  <c r="E264" i="66"/>
  <c r="F264" i="66"/>
  <c r="G264" i="66"/>
  <c r="I264" i="66"/>
  <c r="J264" i="66"/>
  <c r="N264" i="66" s="1"/>
  <c r="K264" i="66"/>
  <c r="L264" i="66"/>
  <c r="D265" i="66"/>
  <c r="E265" i="66"/>
  <c r="F265" i="66"/>
  <c r="G265" i="66"/>
  <c r="I265" i="66"/>
  <c r="J265" i="66"/>
  <c r="N265" i="66" s="1"/>
  <c r="K265" i="66"/>
  <c r="L265" i="66"/>
  <c r="D266" i="66"/>
  <c r="E266" i="66"/>
  <c r="F266" i="66"/>
  <c r="G266" i="66"/>
  <c r="I266" i="66"/>
  <c r="J266" i="66"/>
  <c r="K266" i="66"/>
  <c r="L266" i="66"/>
  <c r="N266" i="66"/>
  <c r="D267" i="66"/>
  <c r="E267" i="66"/>
  <c r="F267" i="66"/>
  <c r="G267" i="66"/>
  <c r="I267" i="66"/>
  <c r="J267" i="66"/>
  <c r="K267" i="66"/>
  <c r="L267" i="66"/>
  <c r="N267" i="66"/>
  <c r="D268" i="66"/>
  <c r="E268" i="66"/>
  <c r="F268" i="66"/>
  <c r="G268" i="66"/>
  <c r="I268" i="66"/>
  <c r="J268" i="66"/>
  <c r="K268" i="66"/>
  <c r="L268" i="66"/>
  <c r="D269" i="66"/>
  <c r="E269" i="66"/>
  <c r="F269" i="66"/>
  <c r="G269" i="66"/>
  <c r="I269" i="66"/>
  <c r="J269" i="66"/>
  <c r="K269" i="66"/>
  <c r="L269" i="66"/>
  <c r="N269" i="66"/>
  <c r="D270" i="66"/>
  <c r="E270" i="66"/>
  <c r="F270" i="66"/>
  <c r="G270" i="66"/>
  <c r="I270" i="66"/>
  <c r="J270" i="66"/>
  <c r="N270" i="66" s="1"/>
  <c r="K270" i="66"/>
  <c r="L270" i="66"/>
  <c r="D271" i="66"/>
  <c r="E271" i="66"/>
  <c r="F271" i="66"/>
  <c r="G271" i="66"/>
  <c r="I271" i="66"/>
  <c r="J271" i="66"/>
  <c r="N271" i="66" s="1"/>
  <c r="K271" i="66"/>
  <c r="L271" i="66"/>
  <c r="D272" i="66"/>
  <c r="E272" i="66"/>
  <c r="F272" i="66"/>
  <c r="G272" i="66"/>
  <c r="I272" i="66"/>
  <c r="J272" i="66"/>
  <c r="K272" i="66"/>
  <c r="L272" i="66"/>
  <c r="N272" i="66" s="1"/>
  <c r="D273" i="66"/>
  <c r="E273" i="66"/>
  <c r="F273" i="66"/>
  <c r="G273" i="66"/>
  <c r="I273" i="66"/>
  <c r="J273" i="66"/>
  <c r="K273" i="66"/>
  <c r="L273" i="66"/>
  <c r="D274" i="66"/>
  <c r="E274" i="66"/>
  <c r="F274" i="66"/>
  <c r="G274" i="66"/>
  <c r="I274" i="66"/>
  <c r="J274" i="66"/>
  <c r="K274" i="66"/>
  <c r="L274" i="66"/>
  <c r="D275" i="66"/>
  <c r="E275" i="66"/>
  <c r="F275" i="66"/>
  <c r="G275" i="66"/>
  <c r="I275" i="66"/>
  <c r="J275" i="66"/>
  <c r="K275" i="66"/>
  <c r="L275" i="66"/>
  <c r="N275" i="66"/>
  <c r="D276" i="66"/>
  <c r="E276" i="66"/>
  <c r="F276" i="66"/>
  <c r="G276" i="66"/>
  <c r="I276" i="66"/>
  <c r="J276" i="66"/>
  <c r="K276" i="66"/>
  <c r="L276" i="66"/>
  <c r="D278" i="66"/>
  <c r="E278" i="66"/>
  <c r="F278" i="66"/>
  <c r="G278" i="66"/>
  <c r="I278" i="66"/>
  <c r="J278" i="66"/>
  <c r="K278" i="66"/>
  <c r="L278" i="66"/>
  <c r="D279" i="66"/>
  <c r="E279" i="66"/>
  <c r="F279" i="66"/>
  <c r="G279" i="66"/>
  <c r="I279" i="66"/>
  <c r="J279" i="66"/>
  <c r="N279" i="66" s="1"/>
  <c r="K279" i="66"/>
  <c r="L279" i="66"/>
  <c r="D280" i="66"/>
  <c r="E280" i="66"/>
  <c r="F280" i="66"/>
  <c r="G280" i="66"/>
  <c r="I280" i="66"/>
  <c r="J280" i="66"/>
  <c r="K280" i="66"/>
  <c r="L280" i="66"/>
  <c r="D281" i="66"/>
  <c r="E281" i="66"/>
  <c r="F281" i="66"/>
  <c r="G281" i="66"/>
  <c r="I281" i="66"/>
  <c r="J281" i="66"/>
  <c r="K281" i="66"/>
  <c r="L281" i="66"/>
  <c r="N281" i="66"/>
  <c r="D282" i="66"/>
  <c r="E282" i="66"/>
  <c r="F282" i="66"/>
  <c r="G282" i="66"/>
  <c r="I282" i="66"/>
  <c r="J282" i="66"/>
  <c r="K282" i="66"/>
  <c r="L282" i="66"/>
  <c r="D283" i="66"/>
  <c r="E283" i="66"/>
  <c r="F283" i="66"/>
  <c r="G283" i="66"/>
  <c r="I283" i="66"/>
  <c r="J283" i="66"/>
  <c r="K283" i="66"/>
  <c r="L283" i="66"/>
  <c r="N283" i="66"/>
  <c r="D284" i="66"/>
  <c r="E284" i="66"/>
  <c r="F284" i="66"/>
  <c r="G284" i="66"/>
  <c r="I284" i="66"/>
  <c r="J284" i="66"/>
  <c r="N284" i="66" s="1"/>
  <c r="K284" i="66"/>
  <c r="L284" i="66"/>
  <c r="D285" i="66"/>
  <c r="E285" i="66"/>
  <c r="F285" i="66"/>
  <c r="G285" i="66"/>
  <c r="I285" i="66"/>
  <c r="J285" i="66"/>
  <c r="N285" i="66" s="1"/>
  <c r="K285" i="66"/>
  <c r="L285" i="66"/>
  <c r="D286" i="66"/>
  <c r="E286" i="66"/>
  <c r="F286" i="66"/>
  <c r="G286" i="66"/>
  <c r="I286" i="66"/>
  <c r="J286" i="66"/>
  <c r="K286" i="66"/>
  <c r="L286" i="66"/>
  <c r="N286" i="66"/>
  <c r="D287" i="66"/>
  <c r="E287" i="66"/>
  <c r="F287" i="66"/>
  <c r="G287" i="66"/>
  <c r="I287" i="66"/>
  <c r="J287" i="66"/>
  <c r="K287" i="66"/>
  <c r="L287" i="66"/>
  <c r="N287" i="66"/>
  <c r="D288" i="66"/>
  <c r="E288" i="66"/>
  <c r="F288" i="66"/>
  <c r="G288" i="66"/>
  <c r="I288" i="66"/>
  <c r="J288" i="66"/>
  <c r="N288" i="66" s="1"/>
  <c r="K288" i="66"/>
  <c r="L288" i="66"/>
  <c r="D289" i="66"/>
  <c r="E289" i="66"/>
  <c r="F289" i="66"/>
  <c r="G289" i="66"/>
  <c r="I289" i="66"/>
  <c r="J289" i="66"/>
  <c r="K289" i="66"/>
  <c r="L289" i="66"/>
  <c r="D290" i="66"/>
  <c r="E290" i="66"/>
  <c r="F290" i="66"/>
  <c r="G290" i="66"/>
  <c r="I290" i="66"/>
  <c r="J290" i="66"/>
  <c r="K290" i="66"/>
  <c r="L290" i="66"/>
  <c r="N290" i="66"/>
  <c r="D291" i="66"/>
  <c r="E291" i="66"/>
  <c r="F291" i="66"/>
  <c r="G291" i="66"/>
  <c r="I291" i="66"/>
  <c r="J291" i="66"/>
  <c r="K291" i="66"/>
  <c r="L291" i="66"/>
  <c r="N291" i="66" s="1"/>
  <c r="D292" i="66"/>
  <c r="E292" i="66"/>
  <c r="F292" i="66"/>
  <c r="G292" i="66"/>
  <c r="I292" i="66"/>
  <c r="J292" i="66"/>
  <c r="K292" i="66"/>
  <c r="L292" i="66"/>
  <c r="D293" i="66"/>
  <c r="E293" i="66"/>
  <c r="F293" i="66"/>
  <c r="G293" i="66"/>
  <c r="I293" i="66"/>
  <c r="J293" i="66"/>
  <c r="K293" i="66"/>
  <c r="L293" i="66"/>
  <c r="D294" i="66"/>
  <c r="E294" i="66"/>
  <c r="F294" i="66"/>
  <c r="G294" i="66"/>
  <c r="I294" i="66"/>
  <c r="J294" i="66"/>
  <c r="K294" i="66"/>
  <c r="L294" i="66"/>
  <c r="D295" i="66"/>
  <c r="E295" i="66"/>
  <c r="F295" i="66"/>
  <c r="G295" i="66"/>
  <c r="I295" i="66"/>
  <c r="J295" i="66"/>
  <c r="K295" i="66"/>
  <c r="L295" i="66"/>
  <c r="D296" i="66"/>
  <c r="E296" i="66"/>
  <c r="F296" i="66"/>
  <c r="G296" i="66"/>
  <c r="I296" i="66"/>
  <c r="J296" i="66"/>
  <c r="K296" i="66"/>
  <c r="L296" i="66"/>
  <c r="N296" i="66" s="1"/>
  <c r="D297" i="66"/>
  <c r="E297" i="66"/>
  <c r="F297" i="66"/>
  <c r="G297" i="66"/>
  <c r="I297" i="66"/>
  <c r="J297" i="66"/>
  <c r="K297" i="66"/>
  <c r="L297" i="66"/>
  <c r="D298" i="66"/>
  <c r="E298" i="66"/>
  <c r="F298" i="66"/>
  <c r="G298" i="66"/>
  <c r="I298" i="66"/>
  <c r="J298" i="66"/>
  <c r="K298" i="66"/>
  <c r="L298" i="66"/>
  <c r="D299" i="66"/>
  <c r="E299" i="66"/>
  <c r="F299" i="66"/>
  <c r="G299" i="66"/>
  <c r="I299" i="66"/>
  <c r="J299" i="66"/>
  <c r="K299" i="66"/>
  <c r="L299" i="66"/>
  <c r="D300" i="66"/>
  <c r="E300" i="66"/>
  <c r="F300" i="66"/>
  <c r="G300" i="66"/>
  <c r="I300" i="66"/>
  <c r="J300" i="66"/>
  <c r="K300" i="66"/>
  <c r="L300" i="66"/>
  <c r="N300" i="66"/>
  <c r="D301" i="66"/>
  <c r="E301" i="66"/>
  <c r="F301" i="66"/>
  <c r="G301" i="66"/>
  <c r="I301" i="66"/>
  <c r="J301" i="66"/>
  <c r="N301" i="66" s="1"/>
  <c r="K301" i="66"/>
  <c r="L301" i="66"/>
  <c r="D302" i="66"/>
  <c r="E302" i="66"/>
  <c r="F302" i="66"/>
  <c r="G302" i="66"/>
  <c r="I302" i="66"/>
  <c r="J302" i="66"/>
  <c r="N302" i="66" s="1"/>
  <c r="K302" i="66"/>
  <c r="L302" i="66"/>
  <c r="D303" i="66"/>
  <c r="E303" i="66"/>
  <c r="F303" i="66"/>
  <c r="G303" i="66"/>
  <c r="I303" i="66"/>
  <c r="J303" i="66"/>
  <c r="K303" i="66"/>
  <c r="L303" i="66"/>
  <c r="N303" i="66"/>
  <c r="D304" i="66"/>
  <c r="E304" i="66"/>
  <c r="F304" i="66"/>
  <c r="G304" i="66"/>
  <c r="I304" i="66"/>
  <c r="J304" i="66"/>
  <c r="K304" i="66"/>
  <c r="L304" i="66"/>
  <c r="D305" i="66"/>
  <c r="E305" i="66"/>
  <c r="F305" i="66"/>
  <c r="G305" i="66"/>
  <c r="I305" i="66"/>
  <c r="J305" i="66"/>
  <c r="K305" i="66"/>
  <c r="L305" i="66"/>
  <c r="N305" i="66" s="1"/>
  <c r="D306" i="66"/>
  <c r="E306" i="66"/>
  <c r="F306" i="66"/>
  <c r="G306" i="66"/>
  <c r="I306" i="66"/>
  <c r="J306" i="66"/>
  <c r="N306" i="66" s="1"/>
  <c r="K306" i="66"/>
  <c r="L306" i="66"/>
  <c r="D307" i="66"/>
  <c r="E307" i="66"/>
  <c r="F307" i="66"/>
  <c r="G307" i="66"/>
  <c r="I307" i="66"/>
  <c r="J307" i="66"/>
  <c r="K307" i="66"/>
  <c r="L307" i="66"/>
  <c r="N307" i="66"/>
  <c r="D308" i="66"/>
  <c r="E308" i="66"/>
  <c r="F308" i="66"/>
  <c r="G308" i="66"/>
  <c r="I308" i="66"/>
  <c r="J308" i="66"/>
  <c r="K308" i="66"/>
  <c r="L308" i="66"/>
  <c r="D309" i="66"/>
  <c r="E309" i="66"/>
  <c r="F309" i="66"/>
  <c r="G309" i="66"/>
  <c r="I309" i="66"/>
  <c r="J309" i="66"/>
  <c r="K309" i="66"/>
  <c r="L309" i="66"/>
  <c r="N309" i="66" s="1"/>
  <c r="D310" i="66"/>
  <c r="E310" i="66"/>
  <c r="F310" i="66"/>
  <c r="G310" i="66"/>
  <c r="I310" i="66"/>
  <c r="J310" i="66"/>
  <c r="K310" i="66"/>
  <c r="L310" i="66"/>
  <c r="D311" i="66"/>
  <c r="E311" i="66"/>
  <c r="F311" i="66"/>
  <c r="G311" i="66"/>
  <c r="I311" i="66"/>
  <c r="J311" i="66"/>
  <c r="K311" i="66"/>
  <c r="L311" i="66"/>
  <c r="D312" i="66"/>
  <c r="E312" i="66"/>
  <c r="F312" i="66"/>
  <c r="G312" i="66"/>
  <c r="I312" i="66"/>
  <c r="J312" i="66"/>
  <c r="K312" i="66"/>
  <c r="L312" i="66"/>
  <c r="D313" i="66"/>
  <c r="E313" i="66"/>
  <c r="F313" i="66"/>
  <c r="G313" i="66"/>
  <c r="I313" i="66"/>
  <c r="J313" i="66"/>
  <c r="K313" i="66"/>
  <c r="L313" i="66"/>
  <c r="N313" i="66"/>
  <c r="D314" i="66"/>
  <c r="E314" i="66"/>
  <c r="F314" i="66"/>
  <c r="G314" i="66"/>
  <c r="I314" i="66"/>
  <c r="J314" i="66"/>
  <c r="K314" i="66"/>
  <c r="L314" i="66"/>
  <c r="N314" i="66"/>
  <c r="D315" i="66"/>
  <c r="E315" i="66"/>
  <c r="F315" i="66"/>
  <c r="G315" i="66"/>
  <c r="I315" i="66"/>
  <c r="J315" i="66"/>
  <c r="N315" i="66" s="1"/>
  <c r="K315" i="66"/>
  <c r="L315" i="66"/>
  <c r="D316" i="66"/>
  <c r="E316" i="66"/>
  <c r="F316" i="66"/>
  <c r="G316" i="66"/>
  <c r="I316" i="66"/>
  <c r="J316" i="66"/>
  <c r="K316" i="66"/>
  <c r="L316" i="66"/>
  <c r="D317" i="66"/>
  <c r="E317" i="66"/>
  <c r="F317" i="66"/>
  <c r="G317" i="66"/>
  <c r="I317" i="66"/>
  <c r="J317" i="66"/>
  <c r="K317" i="66"/>
  <c r="L317" i="66"/>
  <c r="D318" i="66"/>
  <c r="E318" i="66"/>
  <c r="F318" i="66"/>
  <c r="G318" i="66"/>
  <c r="I318" i="66"/>
  <c r="J318" i="66"/>
  <c r="N318" i="66" s="1"/>
  <c r="K318" i="66"/>
  <c r="L318" i="66"/>
  <c r="D319" i="66"/>
  <c r="E319" i="66"/>
  <c r="F319" i="66"/>
  <c r="G319" i="66"/>
  <c r="I319" i="66"/>
  <c r="J319" i="66"/>
  <c r="N319" i="66" s="1"/>
  <c r="K319" i="66"/>
  <c r="L319" i="66"/>
  <c r="D320" i="66"/>
  <c r="E320" i="66"/>
  <c r="F320" i="66"/>
  <c r="G320" i="66"/>
  <c r="I320" i="66"/>
  <c r="J320" i="66"/>
  <c r="K320" i="66"/>
  <c r="L320" i="66"/>
  <c r="N320" i="66"/>
  <c r="D321" i="66"/>
  <c r="E321" i="66"/>
  <c r="F321" i="66"/>
  <c r="G321" i="66"/>
  <c r="I321" i="66"/>
  <c r="J321" i="66"/>
  <c r="K321" i="66"/>
  <c r="L321" i="66"/>
  <c r="N321" i="66" s="1"/>
  <c r="D323" i="66"/>
  <c r="E323" i="66"/>
  <c r="F323" i="66"/>
  <c r="G323" i="66"/>
  <c r="I323" i="66"/>
  <c r="J323" i="66"/>
  <c r="K323" i="66"/>
  <c r="L323" i="66"/>
  <c r="D324" i="66"/>
  <c r="E324" i="66"/>
  <c r="F324" i="66"/>
  <c r="G324" i="66"/>
  <c r="I324" i="66"/>
  <c r="J324" i="66"/>
  <c r="N324" i="66" s="1"/>
  <c r="K324" i="66"/>
  <c r="L324" i="66"/>
  <c r="D325" i="66"/>
  <c r="E325" i="66"/>
  <c r="F325" i="66"/>
  <c r="G325" i="66"/>
  <c r="I325" i="66"/>
  <c r="J325" i="66"/>
  <c r="N325" i="66" s="1"/>
  <c r="K325" i="66"/>
  <c r="L325" i="66"/>
  <c r="D326" i="66"/>
  <c r="E326" i="66"/>
  <c r="F326" i="66"/>
  <c r="G326" i="66"/>
  <c r="I326" i="66"/>
  <c r="J326" i="66"/>
  <c r="K326" i="66"/>
  <c r="L326" i="66"/>
  <c r="N326" i="66"/>
  <c r="D327" i="66"/>
  <c r="E327" i="66"/>
  <c r="F327" i="66"/>
  <c r="G327" i="66"/>
  <c r="I327" i="66"/>
  <c r="J327" i="66"/>
  <c r="K327" i="66"/>
  <c r="L327" i="66"/>
  <c r="N327" i="66"/>
  <c r="D328" i="66"/>
  <c r="E328" i="66"/>
  <c r="F328" i="66"/>
  <c r="G328" i="66"/>
  <c r="I328" i="66"/>
  <c r="J328" i="66"/>
  <c r="K328" i="66"/>
  <c r="L328" i="66"/>
  <c r="D329" i="66"/>
  <c r="E329" i="66"/>
  <c r="F329" i="66"/>
  <c r="G329" i="66"/>
  <c r="I329" i="66"/>
  <c r="J329" i="66"/>
  <c r="K329" i="66"/>
  <c r="L329" i="66"/>
  <c r="N329" i="66" s="1"/>
  <c r="D330" i="66"/>
  <c r="E330" i="66"/>
  <c r="F330" i="66"/>
  <c r="G330" i="66"/>
  <c r="I330" i="66"/>
  <c r="J330" i="66"/>
  <c r="K330" i="66"/>
  <c r="L330" i="66"/>
  <c r="N330" i="66" s="1"/>
  <c r="D331" i="66"/>
  <c r="E331" i="66"/>
  <c r="F331" i="66"/>
  <c r="G331" i="66"/>
  <c r="I331" i="66"/>
  <c r="J331" i="66"/>
  <c r="N331" i="66" s="1"/>
  <c r="K331" i="66"/>
  <c r="L331" i="66"/>
  <c r="D332" i="66"/>
  <c r="E332" i="66"/>
  <c r="F332" i="66"/>
  <c r="G332" i="66"/>
  <c r="I332" i="66"/>
  <c r="J332" i="66"/>
  <c r="K332" i="66"/>
  <c r="L332" i="66"/>
  <c r="N332" i="66" s="1"/>
  <c r="D333" i="66"/>
  <c r="E333" i="66"/>
  <c r="F333" i="66"/>
  <c r="G333" i="66"/>
  <c r="I333" i="66"/>
  <c r="J333" i="66"/>
  <c r="N333" i="66" s="1"/>
  <c r="K333" i="66"/>
  <c r="L333" i="66"/>
  <c r="D334" i="66"/>
  <c r="E334" i="66"/>
  <c r="F334" i="66"/>
  <c r="G334" i="66"/>
  <c r="I334" i="66"/>
  <c r="J334" i="66"/>
  <c r="N334" i="66" s="1"/>
  <c r="K334" i="66"/>
  <c r="L334" i="66"/>
  <c r="D335" i="66"/>
  <c r="E335" i="66"/>
  <c r="F335" i="66"/>
  <c r="G335" i="66"/>
  <c r="I335" i="66"/>
  <c r="J335" i="66"/>
  <c r="K335" i="66"/>
  <c r="L335" i="66"/>
  <c r="D336" i="66"/>
  <c r="E336" i="66"/>
  <c r="F336" i="66"/>
  <c r="G336" i="66"/>
  <c r="I336" i="66"/>
  <c r="J336" i="66"/>
  <c r="N336" i="66" s="1"/>
  <c r="K336" i="66"/>
  <c r="L336" i="66"/>
  <c r="D337" i="66"/>
  <c r="E337" i="66"/>
  <c r="F337" i="66"/>
  <c r="G337" i="66"/>
  <c r="I337" i="66"/>
  <c r="J337" i="66"/>
  <c r="N337" i="66" s="1"/>
  <c r="K337" i="66"/>
  <c r="L337" i="66"/>
  <c r="D338" i="66"/>
  <c r="E338" i="66"/>
  <c r="F338" i="66"/>
  <c r="G338" i="66"/>
  <c r="I338" i="66"/>
  <c r="J338" i="66"/>
  <c r="K338" i="66"/>
  <c r="L338" i="66"/>
  <c r="D339" i="66"/>
  <c r="E339" i="66"/>
  <c r="F339" i="66"/>
  <c r="G339" i="66"/>
  <c r="I339" i="66"/>
  <c r="J339" i="66"/>
  <c r="K339" i="66"/>
  <c r="L339" i="66"/>
  <c r="D340" i="66"/>
  <c r="E340" i="66"/>
  <c r="F340" i="66"/>
  <c r="G340" i="66"/>
  <c r="I340" i="66"/>
  <c r="J340" i="66"/>
  <c r="N340" i="66" s="1"/>
  <c r="K340" i="66"/>
  <c r="L340" i="66"/>
  <c r="D341" i="66"/>
  <c r="E341" i="66"/>
  <c r="F341" i="66"/>
  <c r="G341" i="66"/>
  <c r="I341" i="66"/>
  <c r="J341" i="66"/>
  <c r="K341" i="66"/>
  <c r="L341" i="66"/>
  <c r="N341" i="66"/>
  <c r="D342" i="66"/>
  <c r="E342" i="66"/>
  <c r="F342" i="66"/>
  <c r="G342" i="66"/>
  <c r="I342" i="66"/>
  <c r="J342" i="66"/>
  <c r="K342" i="66"/>
  <c r="L342" i="66"/>
  <c r="N342" i="66" s="1"/>
  <c r="D343" i="66"/>
  <c r="E343" i="66"/>
  <c r="F343" i="66"/>
  <c r="G343" i="66"/>
  <c r="I343" i="66"/>
  <c r="J343" i="66"/>
  <c r="K343" i="66"/>
  <c r="L343" i="66"/>
  <c r="N343" i="66" s="1"/>
  <c r="D344" i="66"/>
  <c r="E344" i="66"/>
  <c r="F344" i="66"/>
  <c r="G344" i="66"/>
  <c r="I344" i="66"/>
  <c r="J344" i="66"/>
  <c r="N344" i="66" s="1"/>
  <c r="K344" i="66"/>
  <c r="L344" i="66"/>
  <c r="D345" i="66"/>
  <c r="E345" i="66"/>
  <c r="F345" i="66"/>
  <c r="G345" i="66"/>
  <c r="I345" i="66"/>
  <c r="J345" i="66"/>
  <c r="K345" i="66"/>
  <c r="L345" i="66"/>
  <c r="D346" i="66"/>
  <c r="E346" i="66"/>
  <c r="F346" i="66"/>
  <c r="G346" i="66"/>
  <c r="I346" i="66"/>
  <c r="J346" i="66"/>
  <c r="K346" i="66"/>
  <c r="L346" i="66"/>
  <c r="D347" i="66"/>
  <c r="E347" i="66"/>
  <c r="F347" i="66"/>
  <c r="G347" i="66"/>
  <c r="I347" i="66"/>
  <c r="J347" i="66"/>
  <c r="K347" i="66"/>
  <c r="L347" i="66"/>
  <c r="D348" i="66"/>
  <c r="E348" i="66"/>
  <c r="F348" i="66"/>
  <c r="G348" i="66"/>
  <c r="I348" i="66"/>
  <c r="J348" i="66"/>
  <c r="N348" i="66" s="1"/>
  <c r="K348" i="66"/>
  <c r="L348" i="66"/>
  <c r="D349" i="66"/>
  <c r="E349" i="66"/>
  <c r="F349" i="66"/>
  <c r="G349" i="66"/>
  <c r="I349" i="66"/>
  <c r="J349" i="66"/>
  <c r="N349" i="66" s="1"/>
  <c r="K349" i="66"/>
  <c r="L349" i="66"/>
  <c r="D350" i="66"/>
  <c r="E350" i="66"/>
  <c r="F350" i="66"/>
  <c r="G350" i="66"/>
  <c r="I350" i="66"/>
  <c r="J350" i="66"/>
  <c r="N350" i="66" s="1"/>
  <c r="K350" i="66"/>
  <c r="L350" i="66"/>
  <c r="D351" i="66"/>
  <c r="E351" i="66"/>
  <c r="F351" i="66"/>
  <c r="G351" i="66"/>
  <c r="I351" i="66"/>
  <c r="J351" i="66"/>
  <c r="K351" i="66"/>
  <c r="L351" i="66"/>
  <c r="N351" i="66"/>
  <c r="D352" i="66"/>
  <c r="E352" i="66"/>
  <c r="F352" i="66"/>
  <c r="G352" i="66"/>
  <c r="I352" i="66"/>
  <c r="J352" i="66"/>
  <c r="K352" i="66"/>
  <c r="L352" i="66"/>
  <c r="N352" i="66" s="1"/>
  <c r="D353" i="66"/>
  <c r="E353" i="66"/>
  <c r="F353" i="66"/>
  <c r="G353" i="66"/>
  <c r="I353" i="66"/>
  <c r="J353" i="66"/>
  <c r="K353" i="66"/>
  <c r="L353" i="66"/>
  <c r="D354" i="66"/>
  <c r="E354" i="66"/>
  <c r="F354" i="66"/>
  <c r="G354" i="66"/>
  <c r="I354" i="66"/>
  <c r="J354" i="66"/>
  <c r="K354" i="66"/>
  <c r="L354" i="66"/>
  <c r="D355" i="66"/>
  <c r="E355" i="66"/>
  <c r="F355" i="66"/>
  <c r="G355" i="66"/>
  <c r="I355" i="66"/>
  <c r="J355" i="66"/>
  <c r="K355" i="66"/>
  <c r="L355" i="66"/>
  <c r="D356" i="66"/>
  <c r="E356" i="66"/>
  <c r="F356" i="66"/>
  <c r="G356" i="66"/>
  <c r="I356" i="66"/>
  <c r="J356" i="66"/>
  <c r="K356" i="66"/>
  <c r="L356" i="66"/>
  <c r="D357" i="66"/>
  <c r="E357" i="66"/>
  <c r="F357" i="66"/>
  <c r="G357" i="66"/>
  <c r="I357" i="66"/>
  <c r="J357" i="66"/>
  <c r="N357" i="66" s="1"/>
  <c r="K357" i="66"/>
  <c r="L357" i="66"/>
  <c r="D358" i="66"/>
  <c r="E358" i="66"/>
  <c r="F358" i="66"/>
  <c r="G358" i="66"/>
  <c r="I358" i="66"/>
  <c r="J358" i="66"/>
  <c r="N358" i="66" s="1"/>
  <c r="K358" i="66"/>
  <c r="L358" i="66"/>
  <c r="C26" i="66"/>
  <c r="F12" i="66"/>
  <c r="N353" i="66" l="1"/>
  <c r="N323" i="66"/>
  <c r="N316" i="66"/>
  <c r="N298" i="66"/>
  <c r="N295" i="66"/>
  <c r="N292" i="66"/>
  <c r="N274" i="66"/>
  <c r="N263" i="66"/>
  <c r="N257" i="66"/>
  <c r="N247" i="66"/>
  <c r="N244" i="66"/>
  <c r="N215" i="66"/>
  <c r="N190" i="66"/>
  <c r="N171" i="66"/>
  <c r="N134" i="66"/>
  <c r="N109" i="66"/>
  <c r="N86" i="66"/>
  <c r="N82" i="66"/>
  <c r="N356" i="66"/>
  <c r="N312" i="66"/>
  <c r="N278" i="66"/>
  <c r="N238" i="66"/>
  <c r="N221" i="66"/>
  <c r="N184" i="66"/>
  <c r="N181" i="66"/>
  <c r="N175" i="66"/>
  <c r="N165" i="66"/>
  <c r="N159" i="66"/>
  <c r="N145" i="66"/>
  <c r="N132" i="66"/>
  <c r="N116" i="66"/>
  <c r="N56" i="66"/>
  <c r="N191" i="66"/>
  <c r="N188" i="66"/>
  <c r="N169" i="66"/>
  <c r="N310" i="66"/>
  <c r="N236" i="66"/>
  <c r="N328" i="66"/>
  <c r="N299" i="66"/>
  <c r="N293" i="66"/>
  <c r="N282" i="66"/>
  <c r="N258" i="66"/>
  <c r="N245" i="66"/>
  <c r="N242" i="66"/>
  <c r="N136" i="66"/>
  <c r="N119" i="66"/>
  <c r="N110" i="66"/>
  <c r="N96" i="66"/>
  <c r="N83" i="66"/>
  <c r="N354" i="66"/>
  <c r="N345" i="66"/>
  <c r="N213" i="66"/>
  <c r="N199" i="66"/>
  <c r="N166" i="66"/>
  <c r="N117" i="66"/>
  <c r="N57" i="66"/>
  <c r="N338" i="66"/>
  <c r="N317" i="66"/>
  <c r="N216" i="66"/>
  <c r="N206" i="66"/>
  <c r="N189" i="66"/>
  <c r="N133" i="66"/>
  <c r="N124" i="66"/>
  <c r="N108" i="66"/>
  <c r="N100" i="66"/>
  <c r="N94" i="66"/>
  <c r="N90" i="66"/>
  <c r="N81" i="66"/>
  <c r="N73" i="66"/>
  <c r="N70" i="66"/>
  <c r="N60" i="66"/>
  <c r="N355" i="66"/>
  <c r="N297" i="66"/>
  <c r="N259" i="66"/>
  <c r="N256" i="66"/>
  <c r="N131" i="66"/>
  <c r="N339" i="66"/>
  <c r="N294" i="66"/>
  <c r="N262" i="66"/>
  <c r="N346" i="66"/>
  <c r="N308" i="66"/>
  <c r="N280" i="66"/>
  <c r="N240" i="66"/>
  <c r="N223" i="66"/>
  <c r="N220" i="66"/>
  <c r="N210" i="66"/>
  <c r="N200" i="66"/>
  <c r="N186" i="66"/>
  <c r="N183" i="66"/>
  <c r="N180" i="66"/>
  <c r="N158" i="66"/>
  <c r="N154" i="66"/>
  <c r="N144" i="66"/>
  <c r="N347" i="66"/>
  <c r="N311" i="66"/>
  <c r="N289" i="66"/>
  <c r="N139" i="66"/>
  <c r="N304" i="66"/>
  <c r="N163" i="66"/>
  <c r="N155" i="66"/>
  <c r="N237" i="66"/>
  <c r="N201" i="66"/>
  <c r="N335" i="66"/>
  <c r="N143" i="66"/>
  <c r="N276" i="66"/>
  <c r="N273" i="66"/>
  <c r="N253" i="66"/>
  <c r="N88" i="66"/>
  <c r="N112" i="66"/>
  <c r="N268" i="66"/>
  <c r="N232" i="66"/>
  <c r="N196" i="66"/>
  <c r="N160" i="66"/>
  <c r="N113" i="66"/>
  <c r="N77" i="66"/>
  <c r="N58" i="66"/>
  <c r="N65" i="66"/>
  <c r="N61" i="66"/>
  <c r="V14" i="53"/>
  <c r="I1185" i="72"/>
  <c r="H1185" i="72"/>
  <c r="G1185" i="72"/>
  <c r="B4" i="53" l="1"/>
  <c r="B5" i="53"/>
  <c r="E381" i="66"/>
  <c r="E382" i="66"/>
  <c r="E383" i="66"/>
  <c r="E384" i="66"/>
  <c r="E385" i="66"/>
  <c r="E386" i="66"/>
  <c r="E387" i="66"/>
  <c r="E380" i="66"/>
  <c r="B3" i="53"/>
  <c r="E389" i="53"/>
  <c r="E390" i="53"/>
  <c r="E391" i="53"/>
  <c r="E392" i="53"/>
  <c r="E393" i="53"/>
  <c r="E394" i="53"/>
  <c r="E395" i="53"/>
  <c r="E396" i="53"/>
  <c r="E397" i="53"/>
  <c r="E398" i="53"/>
  <c r="E399" i="53"/>
  <c r="E400" i="53"/>
  <c r="E401" i="53"/>
  <c r="E402" i="53"/>
  <c r="E403" i="53"/>
  <c r="E404" i="53"/>
  <c r="E405" i="53"/>
  <c r="E406" i="53"/>
  <c r="E407" i="53"/>
  <c r="E408" i="53"/>
  <c r="E409" i="53"/>
  <c r="E410" i="53"/>
  <c r="E411" i="53"/>
  <c r="E412" i="53"/>
  <c r="E413" i="53"/>
  <c r="E388" i="53"/>
  <c r="D389" i="53"/>
  <c r="D390" i="53"/>
  <c r="D391" i="53"/>
  <c r="D392" i="53"/>
  <c r="D393" i="53"/>
  <c r="D394" i="53"/>
  <c r="D395" i="53"/>
  <c r="D396" i="53"/>
  <c r="D397" i="53"/>
  <c r="D398" i="53"/>
  <c r="D399" i="53"/>
  <c r="D400" i="53"/>
  <c r="D401" i="53"/>
  <c r="D402" i="53"/>
  <c r="D403" i="53"/>
  <c r="D404" i="53"/>
  <c r="D405" i="53"/>
  <c r="D406" i="53"/>
  <c r="D407" i="53"/>
  <c r="D408" i="53"/>
  <c r="D409" i="53"/>
  <c r="D410" i="53"/>
  <c r="D411" i="53"/>
  <c r="D412" i="53"/>
  <c r="D413" i="53"/>
  <c r="D388" i="53"/>
  <c r="V324" i="53"/>
  <c r="H324" i="66" s="1"/>
  <c r="M324" i="66" s="1"/>
  <c r="V325" i="53"/>
  <c r="H325" i="66" s="1"/>
  <c r="M325" i="66" s="1"/>
  <c r="V326" i="53"/>
  <c r="H326" i="66" s="1"/>
  <c r="M326" i="66" s="1"/>
  <c r="V327" i="53"/>
  <c r="H327" i="66" s="1"/>
  <c r="M327" i="66" s="1"/>
  <c r="V328" i="53"/>
  <c r="H328" i="66" s="1"/>
  <c r="M328" i="66" s="1"/>
  <c r="V329" i="53"/>
  <c r="H329" i="66" s="1"/>
  <c r="M329" i="66" s="1"/>
  <c r="V330" i="53"/>
  <c r="H330" i="66" s="1"/>
  <c r="M330" i="66" s="1"/>
  <c r="V331" i="53"/>
  <c r="H331" i="66" s="1"/>
  <c r="M331" i="66" s="1"/>
  <c r="V332" i="53"/>
  <c r="H332" i="66" s="1"/>
  <c r="M332" i="66" s="1"/>
  <c r="V333" i="53"/>
  <c r="H333" i="66" s="1"/>
  <c r="M333" i="66" s="1"/>
  <c r="V334" i="53"/>
  <c r="H334" i="66" s="1"/>
  <c r="M334" i="66" s="1"/>
  <c r="V335" i="53"/>
  <c r="H335" i="66" s="1"/>
  <c r="M335" i="66" s="1"/>
  <c r="V336" i="53"/>
  <c r="H336" i="66" s="1"/>
  <c r="M336" i="66" s="1"/>
  <c r="V337" i="53"/>
  <c r="H337" i="66" s="1"/>
  <c r="M337" i="66" s="1"/>
  <c r="V338" i="53"/>
  <c r="H338" i="66" s="1"/>
  <c r="M338" i="66" s="1"/>
  <c r="V339" i="53"/>
  <c r="H339" i="66" s="1"/>
  <c r="M339" i="66" s="1"/>
  <c r="V340" i="53"/>
  <c r="H340" i="66" s="1"/>
  <c r="M340" i="66" s="1"/>
  <c r="V341" i="53"/>
  <c r="H341" i="66" s="1"/>
  <c r="M341" i="66" s="1"/>
  <c r="V342" i="53"/>
  <c r="H342" i="66" s="1"/>
  <c r="M342" i="66" s="1"/>
  <c r="V343" i="53"/>
  <c r="H343" i="66" s="1"/>
  <c r="M343" i="66" s="1"/>
  <c r="V344" i="53"/>
  <c r="H344" i="66" s="1"/>
  <c r="M344" i="66" s="1"/>
  <c r="V345" i="53"/>
  <c r="H345" i="66" s="1"/>
  <c r="M345" i="66" s="1"/>
  <c r="V346" i="53"/>
  <c r="H346" i="66" s="1"/>
  <c r="M346" i="66" s="1"/>
  <c r="V347" i="53"/>
  <c r="H347" i="66" s="1"/>
  <c r="M347" i="66" s="1"/>
  <c r="V348" i="53"/>
  <c r="H348" i="66" s="1"/>
  <c r="M348" i="66" s="1"/>
  <c r="V349" i="53"/>
  <c r="H349" i="66" s="1"/>
  <c r="M349" i="66" s="1"/>
  <c r="V350" i="53"/>
  <c r="H350" i="66" s="1"/>
  <c r="M350" i="66" s="1"/>
  <c r="V351" i="53"/>
  <c r="H351" i="66" s="1"/>
  <c r="M351" i="66" s="1"/>
  <c r="V352" i="53"/>
  <c r="H352" i="66" s="1"/>
  <c r="M352" i="66" s="1"/>
  <c r="V353" i="53"/>
  <c r="H353" i="66" s="1"/>
  <c r="M353" i="66" s="1"/>
  <c r="V354" i="53"/>
  <c r="H354" i="66" s="1"/>
  <c r="M354" i="66" s="1"/>
  <c r="V355" i="53"/>
  <c r="H355" i="66" s="1"/>
  <c r="M355" i="66" s="1"/>
  <c r="V356" i="53"/>
  <c r="H356" i="66" s="1"/>
  <c r="M356" i="66" s="1"/>
  <c r="V357" i="53"/>
  <c r="H357" i="66" s="1"/>
  <c r="M357" i="66" s="1"/>
  <c r="V358" i="53"/>
  <c r="H358" i="66" s="1"/>
  <c r="M358" i="66" s="1"/>
  <c r="V323" i="53"/>
  <c r="H323" i="66" s="1"/>
  <c r="M323" i="66" s="1"/>
  <c r="V279" i="53"/>
  <c r="H279" i="66" s="1"/>
  <c r="M279" i="66" s="1"/>
  <c r="V280" i="53"/>
  <c r="H280" i="66" s="1"/>
  <c r="M280" i="66" s="1"/>
  <c r="V281" i="53"/>
  <c r="H281" i="66" s="1"/>
  <c r="M281" i="66" s="1"/>
  <c r="V282" i="53"/>
  <c r="H282" i="66" s="1"/>
  <c r="M282" i="66" s="1"/>
  <c r="V283" i="53"/>
  <c r="H283" i="66" s="1"/>
  <c r="M283" i="66" s="1"/>
  <c r="V284" i="53"/>
  <c r="H284" i="66" s="1"/>
  <c r="M284" i="66" s="1"/>
  <c r="V285" i="53"/>
  <c r="H285" i="66" s="1"/>
  <c r="M285" i="66" s="1"/>
  <c r="V286" i="53"/>
  <c r="H286" i="66" s="1"/>
  <c r="M286" i="66" s="1"/>
  <c r="V287" i="53"/>
  <c r="H287" i="66" s="1"/>
  <c r="M287" i="66" s="1"/>
  <c r="V288" i="53"/>
  <c r="H288" i="66" s="1"/>
  <c r="M288" i="66" s="1"/>
  <c r="V289" i="53"/>
  <c r="H289" i="66" s="1"/>
  <c r="M289" i="66" s="1"/>
  <c r="V290" i="53"/>
  <c r="H290" i="66" s="1"/>
  <c r="M290" i="66" s="1"/>
  <c r="V291" i="53"/>
  <c r="H291" i="66" s="1"/>
  <c r="M291" i="66" s="1"/>
  <c r="V292" i="53"/>
  <c r="H292" i="66" s="1"/>
  <c r="M292" i="66" s="1"/>
  <c r="V293" i="53"/>
  <c r="H293" i="66" s="1"/>
  <c r="M293" i="66" s="1"/>
  <c r="V294" i="53"/>
  <c r="H294" i="66" s="1"/>
  <c r="M294" i="66" s="1"/>
  <c r="V295" i="53"/>
  <c r="H295" i="66" s="1"/>
  <c r="M295" i="66" s="1"/>
  <c r="V296" i="53"/>
  <c r="H296" i="66" s="1"/>
  <c r="M296" i="66" s="1"/>
  <c r="V297" i="53"/>
  <c r="H297" i="66" s="1"/>
  <c r="M297" i="66" s="1"/>
  <c r="V298" i="53"/>
  <c r="H298" i="66" s="1"/>
  <c r="M298" i="66" s="1"/>
  <c r="V299" i="53"/>
  <c r="H299" i="66" s="1"/>
  <c r="M299" i="66" s="1"/>
  <c r="V300" i="53"/>
  <c r="H300" i="66" s="1"/>
  <c r="M300" i="66" s="1"/>
  <c r="V301" i="53"/>
  <c r="H301" i="66" s="1"/>
  <c r="M301" i="66" s="1"/>
  <c r="V302" i="53"/>
  <c r="H302" i="66" s="1"/>
  <c r="M302" i="66" s="1"/>
  <c r="V303" i="53"/>
  <c r="H303" i="66" s="1"/>
  <c r="M303" i="66" s="1"/>
  <c r="V304" i="53"/>
  <c r="H304" i="66" s="1"/>
  <c r="M304" i="66" s="1"/>
  <c r="V305" i="53"/>
  <c r="H305" i="66" s="1"/>
  <c r="M305" i="66" s="1"/>
  <c r="V306" i="53"/>
  <c r="H306" i="66" s="1"/>
  <c r="M306" i="66" s="1"/>
  <c r="V307" i="53"/>
  <c r="H307" i="66" s="1"/>
  <c r="M307" i="66" s="1"/>
  <c r="V308" i="53"/>
  <c r="H308" i="66" s="1"/>
  <c r="M308" i="66" s="1"/>
  <c r="V309" i="53"/>
  <c r="H309" i="66" s="1"/>
  <c r="M309" i="66" s="1"/>
  <c r="V310" i="53"/>
  <c r="H310" i="66" s="1"/>
  <c r="M310" i="66" s="1"/>
  <c r="V311" i="53"/>
  <c r="H311" i="66" s="1"/>
  <c r="M311" i="66" s="1"/>
  <c r="V312" i="53"/>
  <c r="H312" i="66" s="1"/>
  <c r="M312" i="66" s="1"/>
  <c r="V313" i="53"/>
  <c r="H313" i="66" s="1"/>
  <c r="M313" i="66" s="1"/>
  <c r="V314" i="53"/>
  <c r="H314" i="66" s="1"/>
  <c r="M314" i="66" s="1"/>
  <c r="V315" i="53"/>
  <c r="H315" i="66" s="1"/>
  <c r="M315" i="66" s="1"/>
  <c r="V316" i="53"/>
  <c r="H316" i="66" s="1"/>
  <c r="M316" i="66" s="1"/>
  <c r="V317" i="53"/>
  <c r="H317" i="66" s="1"/>
  <c r="M317" i="66" s="1"/>
  <c r="V318" i="53"/>
  <c r="H318" i="66" s="1"/>
  <c r="M318" i="66" s="1"/>
  <c r="V319" i="53"/>
  <c r="H319" i="66" s="1"/>
  <c r="M319" i="66" s="1"/>
  <c r="V320" i="53"/>
  <c r="H320" i="66" s="1"/>
  <c r="M320" i="66" s="1"/>
  <c r="V321" i="53"/>
  <c r="H321" i="66" s="1"/>
  <c r="M321" i="66" s="1"/>
  <c r="V206" i="53"/>
  <c r="H206" i="66" s="1"/>
  <c r="M206" i="66" s="1"/>
  <c r="V207" i="53"/>
  <c r="H207" i="66" s="1"/>
  <c r="M207" i="66" s="1"/>
  <c r="V208" i="53"/>
  <c r="H208" i="66" s="1"/>
  <c r="M208" i="66" s="1"/>
  <c r="V209" i="53"/>
  <c r="H209" i="66" s="1"/>
  <c r="M209" i="66" s="1"/>
  <c r="V210" i="53"/>
  <c r="H210" i="66" s="1"/>
  <c r="M210" i="66" s="1"/>
  <c r="V211" i="53"/>
  <c r="H211" i="66" s="1"/>
  <c r="M211" i="66" s="1"/>
  <c r="V212" i="53"/>
  <c r="H212" i="66" s="1"/>
  <c r="M212" i="66" s="1"/>
  <c r="V213" i="53"/>
  <c r="H213" i="66" s="1"/>
  <c r="M213" i="66" s="1"/>
  <c r="V214" i="53"/>
  <c r="H214" i="66" s="1"/>
  <c r="M214" i="66" s="1"/>
  <c r="V215" i="53"/>
  <c r="H215" i="66" s="1"/>
  <c r="M215" i="66" s="1"/>
  <c r="V216" i="53"/>
  <c r="H216" i="66" s="1"/>
  <c r="M216" i="66" s="1"/>
  <c r="V217" i="53"/>
  <c r="H217" i="66" s="1"/>
  <c r="M217" i="66" s="1"/>
  <c r="V218" i="53"/>
  <c r="H218" i="66" s="1"/>
  <c r="M218" i="66" s="1"/>
  <c r="V219" i="53"/>
  <c r="H219" i="66" s="1"/>
  <c r="M219" i="66" s="1"/>
  <c r="V220" i="53"/>
  <c r="H220" i="66" s="1"/>
  <c r="M220" i="66" s="1"/>
  <c r="V221" i="53"/>
  <c r="H221" i="66" s="1"/>
  <c r="M221" i="66" s="1"/>
  <c r="V222" i="53"/>
  <c r="H222" i="66" s="1"/>
  <c r="M222" i="66" s="1"/>
  <c r="V223" i="53"/>
  <c r="H223" i="66" s="1"/>
  <c r="M223" i="66" s="1"/>
  <c r="V224" i="53"/>
  <c r="H224" i="66" s="1"/>
  <c r="M224" i="66" s="1"/>
  <c r="V225" i="53"/>
  <c r="H225" i="66" s="1"/>
  <c r="M225" i="66" s="1"/>
  <c r="V226" i="53"/>
  <c r="H226" i="66" s="1"/>
  <c r="M226" i="66" s="1"/>
  <c r="V227" i="53"/>
  <c r="H227" i="66" s="1"/>
  <c r="M227" i="66" s="1"/>
  <c r="V228" i="53"/>
  <c r="H228" i="66" s="1"/>
  <c r="M228" i="66" s="1"/>
  <c r="V229" i="53"/>
  <c r="H229" i="66" s="1"/>
  <c r="M229" i="66" s="1"/>
  <c r="V230" i="53"/>
  <c r="H230" i="66" s="1"/>
  <c r="M230" i="66" s="1"/>
  <c r="V231" i="53"/>
  <c r="H231" i="66" s="1"/>
  <c r="M231" i="66" s="1"/>
  <c r="V232" i="53"/>
  <c r="H232" i="66" s="1"/>
  <c r="M232" i="66" s="1"/>
  <c r="V233" i="53"/>
  <c r="H233" i="66" s="1"/>
  <c r="M233" i="66" s="1"/>
  <c r="V234" i="53"/>
  <c r="H234" i="66" s="1"/>
  <c r="M234" i="66" s="1"/>
  <c r="V235" i="53"/>
  <c r="H235" i="66" s="1"/>
  <c r="M235" i="66" s="1"/>
  <c r="V236" i="53"/>
  <c r="H236" i="66" s="1"/>
  <c r="M236" i="66" s="1"/>
  <c r="V237" i="53"/>
  <c r="H237" i="66" s="1"/>
  <c r="M237" i="66" s="1"/>
  <c r="V238" i="53"/>
  <c r="H238" i="66" s="1"/>
  <c r="M238" i="66" s="1"/>
  <c r="V239" i="53"/>
  <c r="H239" i="66" s="1"/>
  <c r="M239" i="66" s="1"/>
  <c r="V240" i="53"/>
  <c r="H240" i="66" s="1"/>
  <c r="M240" i="66" s="1"/>
  <c r="V241" i="53"/>
  <c r="H241" i="66" s="1"/>
  <c r="M241" i="66" s="1"/>
  <c r="V242" i="53"/>
  <c r="H242" i="66" s="1"/>
  <c r="M242" i="66" s="1"/>
  <c r="V243" i="53"/>
  <c r="H243" i="66" s="1"/>
  <c r="M243" i="66" s="1"/>
  <c r="V244" i="53"/>
  <c r="H244" i="66" s="1"/>
  <c r="M244" i="66" s="1"/>
  <c r="V245" i="53"/>
  <c r="H245" i="66" s="1"/>
  <c r="M245" i="66" s="1"/>
  <c r="V246" i="53"/>
  <c r="H246" i="66" s="1"/>
  <c r="M246" i="66" s="1"/>
  <c r="V247" i="53"/>
  <c r="H247" i="66" s="1"/>
  <c r="M247" i="66" s="1"/>
  <c r="V248" i="53"/>
  <c r="H248" i="66" s="1"/>
  <c r="M248" i="66" s="1"/>
  <c r="V249" i="53"/>
  <c r="H249" i="66" s="1"/>
  <c r="M249" i="66" s="1"/>
  <c r="V250" i="53"/>
  <c r="H250" i="66" s="1"/>
  <c r="M250" i="66" s="1"/>
  <c r="V251" i="53"/>
  <c r="H251" i="66" s="1"/>
  <c r="M251" i="66" s="1"/>
  <c r="V252" i="53"/>
  <c r="H252" i="66" s="1"/>
  <c r="M252" i="66" s="1"/>
  <c r="V253" i="53"/>
  <c r="H253" i="66" s="1"/>
  <c r="M253" i="66" s="1"/>
  <c r="V254" i="53"/>
  <c r="H254" i="66" s="1"/>
  <c r="M254" i="66" s="1"/>
  <c r="V255" i="53"/>
  <c r="H255" i="66" s="1"/>
  <c r="M255" i="66" s="1"/>
  <c r="V256" i="53"/>
  <c r="H256" i="66" s="1"/>
  <c r="M256" i="66" s="1"/>
  <c r="V257" i="53"/>
  <c r="H257" i="66" s="1"/>
  <c r="M257" i="66" s="1"/>
  <c r="V258" i="53"/>
  <c r="H258" i="66" s="1"/>
  <c r="M258" i="66" s="1"/>
  <c r="V259" i="53"/>
  <c r="H259" i="66" s="1"/>
  <c r="M259" i="66" s="1"/>
  <c r="V260" i="53"/>
  <c r="H260" i="66" s="1"/>
  <c r="M260" i="66" s="1"/>
  <c r="V261" i="53"/>
  <c r="H261" i="66" s="1"/>
  <c r="M261" i="66" s="1"/>
  <c r="V262" i="53"/>
  <c r="H262" i="66" s="1"/>
  <c r="M262" i="66" s="1"/>
  <c r="V263" i="53"/>
  <c r="H263" i="66" s="1"/>
  <c r="M263" i="66" s="1"/>
  <c r="V264" i="53"/>
  <c r="H264" i="66" s="1"/>
  <c r="M264" i="66" s="1"/>
  <c r="V265" i="53"/>
  <c r="H265" i="66" s="1"/>
  <c r="M265" i="66" s="1"/>
  <c r="V266" i="53"/>
  <c r="H266" i="66" s="1"/>
  <c r="M266" i="66" s="1"/>
  <c r="V267" i="53"/>
  <c r="H267" i="66" s="1"/>
  <c r="M267" i="66" s="1"/>
  <c r="V268" i="53"/>
  <c r="H268" i="66" s="1"/>
  <c r="M268" i="66" s="1"/>
  <c r="V269" i="53"/>
  <c r="H269" i="66" s="1"/>
  <c r="M269" i="66" s="1"/>
  <c r="V270" i="53"/>
  <c r="H270" i="66" s="1"/>
  <c r="M270" i="66" s="1"/>
  <c r="V271" i="53"/>
  <c r="H271" i="66" s="1"/>
  <c r="M271" i="66" s="1"/>
  <c r="V272" i="53"/>
  <c r="H272" i="66" s="1"/>
  <c r="M272" i="66" s="1"/>
  <c r="V273" i="53"/>
  <c r="H273" i="66" s="1"/>
  <c r="M273" i="66" s="1"/>
  <c r="V274" i="53"/>
  <c r="H274" i="66" s="1"/>
  <c r="M274" i="66" s="1"/>
  <c r="V275" i="53"/>
  <c r="H275" i="66" s="1"/>
  <c r="M275" i="66" s="1"/>
  <c r="V276" i="53"/>
  <c r="H276" i="66" s="1"/>
  <c r="M276" i="66" s="1"/>
  <c r="V137" i="53"/>
  <c r="H137" i="66" s="1"/>
  <c r="M137" i="66" s="1"/>
  <c r="V139" i="53"/>
  <c r="H139" i="66" s="1"/>
  <c r="M139" i="66" s="1"/>
  <c r="V140" i="53"/>
  <c r="H140" i="66" s="1"/>
  <c r="M140" i="66" s="1"/>
  <c r="V141" i="53"/>
  <c r="H141" i="66" s="1"/>
  <c r="M141" i="66" s="1"/>
  <c r="V142" i="53"/>
  <c r="H142" i="66" s="1"/>
  <c r="M142" i="66" s="1"/>
  <c r="V143" i="53"/>
  <c r="H143" i="66" s="1"/>
  <c r="M143" i="66" s="1"/>
  <c r="V144" i="53"/>
  <c r="H144" i="66" s="1"/>
  <c r="M144" i="66" s="1"/>
  <c r="V145" i="53"/>
  <c r="H145" i="66" s="1"/>
  <c r="M145" i="66" s="1"/>
  <c r="V146" i="53"/>
  <c r="H146" i="66" s="1"/>
  <c r="M146" i="66" s="1"/>
  <c r="V147" i="53"/>
  <c r="H147" i="66" s="1"/>
  <c r="M147" i="66" s="1"/>
  <c r="V148" i="53"/>
  <c r="H148" i="66" s="1"/>
  <c r="M148" i="66" s="1"/>
  <c r="V149" i="53"/>
  <c r="H149" i="66" s="1"/>
  <c r="M149" i="66" s="1"/>
  <c r="V150" i="53"/>
  <c r="H150" i="66" s="1"/>
  <c r="M150" i="66" s="1"/>
  <c r="V151" i="53"/>
  <c r="H151" i="66" s="1"/>
  <c r="M151" i="66" s="1"/>
  <c r="V152" i="53"/>
  <c r="H152" i="66" s="1"/>
  <c r="M152" i="66" s="1"/>
  <c r="V153" i="53"/>
  <c r="H153" i="66" s="1"/>
  <c r="M153" i="66" s="1"/>
  <c r="V154" i="53"/>
  <c r="H154" i="66" s="1"/>
  <c r="M154" i="66" s="1"/>
  <c r="V155" i="53"/>
  <c r="H155" i="66" s="1"/>
  <c r="M155" i="66" s="1"/>
  <c r="V156" i="53"/>
  <c r="H156" i="66" s="1"/>
  <c r="M156" i="66" s="1"/>
  <c r="V157" i="53"/>
  <c r="H157" i="66" s="1"/>
  <c r="M157" i="66" s="1"/>
  <c r="V158" i="53"/>
  <c r="H158" i="66" s="1"/>
  <c r="M158" i="66" s="1"/>
  <c r="V159" i="53"/>
  <c r="H159" i="66" s="1"/>
  <c r="M159" i="66" s="1"/>
  <c r="V160" i="53"/>
  <c r="H160" i="66" s="1"/>
  <c r="M160" i="66" s="1"/>
  <c r="V161" i="53"/>
  <c r="H161" i="66" s="1"/>
  <c r="M161" i="66" s="1"/>
  <c r="V162" i="53"/>
  <c r="H162" i="66" s="1"/>
  <c r="M162" i="66" s="1"/>
  <c r="V163" i="53"/>
  <c r="H163" i="66" s="1"/>
  <c r="M163" i="66" s="1"/>
  <c r="V164" i="53"/>
  <c r="H164" i="66" s="1"/>
  <c r="M164" i="66" s="1"/>
  <c r="V165" i="53"/>
  <c r="H165" i="66" s="1"/>
  <c r="M165" i="66" s="1"/>
  <c r="V166" i="53"/>
  <c r="H166" i="66" s="1"/>
  <c r="M166" i="66" s="1"/>
  <c r="V167" i="53"/>
  <c r="H167" i="66" s="1"/>
  <c r="M167" i="66" s="1"/>
  <c r="V168" i="53"/>
  <c r="H168" i="66" s="1"/>
  <c r="M168" i="66" s="1"/>
  <c r="V169" i="53"/>
  <c r="H169" i="66" s="1"/>
  <c r="M169" i="66" s="1"/>
  <c r="V170" i="53"/>
  <c r="H170" i="66" s="1"/>
  <c r="M170" i="66" s="1"/>
  <c r="V171" i="53"/>
  <c r="H171" i="66" s="1"/>
  <c r="M171" i="66" s="1"/>
  <c r="V172" i="53"/>
  <c r="H172" i="66" s="1"/>
  <c r="M172" i="66" s="1"/>
  <c r="V173" i="53"/>
  <c r="H173" i="66" s="1"/>
  <c r="M173" i="66" s="1"/>
  <c r="V174" i="53"/>
  <c r="H174" i="66" s="1"/>
  <c r="M174" i="66" s="1"/>
  <c r="V175" i="53"/>
  <c r="H175" i="66" s="1"/>
  <c r="M175" i="66" s="1"/>
  <c r="V176" i="53"/>
  <c r="H176" i="66" s="1"/>
  <c r="M176" i="66" s="1"/>
  <c r="V177" i="53"/>
  <c r="H177" i="66" s="1"/>
  <c r="M177" i="66" s="1"/>
  <c r="V178" i="53"/>
  <c r="H178" i="66" s="1"/>
  <c r="M178" i="66" s="1"/>
  <c r="V179" i="53"/>
  <c r="H179" i="66" s="1"/>
  <c r="M179" i="66" s="1"/>
  <c r="V180" i="53"/>
  <c r="H180" i="66" s="1"/>
  <c r="M180" i="66" s="1"/>
  <c r="V181" i="53"/>
  <c r="H181" i="66" s="1"/>
  <c r="M181" i="66" s="1"/>
  <c r="V182" i="53"/>
  <c r="H182" i="66" s="1"/>
  <c r="M182" i="66" s="1"/>
  <c r="V183" i="53"/>
  <c r="H183" i="66" s="1"/>
  <c r="M183" i="66" s="1"/>
  <c r="V184" i="53"/>
  <c r="H184" i="66" s="1"/>
  <c r="M184" i="66" s="1"/>
  <c r="V186" i="53"/>
  <c r="H186" i="66" s="1"/>
  <c r="M186" i="66" s="1"/>
  <c r="V187" i="53"/>
  <c r="H187" i="66" s="1"/>
  <c r="M187" i="66" s="1"/>
  <c r="V188" i="53"/>
  <c r="H188" i="66" s="1"/>
  <c r="M188" i="66" s="1"/>
  <c r="V189" i="53"/>
  <c r="H189" i="66" s="1"/>
  <c r="M189" i="66" s="1"/>
  <c r="V190" i="53"/>
  <c r="H190" i="66" s="1"/>
  <c r="M190" i="66" s="1"/>
  <c r="V191" i="53"/>
  <c r="H191" i="66" s="1"/>
  <c r="M191" i="66" s="1"/>
  <c r="V192" i="53"/>
  <c r="H192" i="66" s="1"/>
  <c r="M192" i="66" s="1"/>
  <c r="V193" i="53"/>
  <c r="H193" i="66" s="1"/>
  <c r="M193" i="66" s="1"/>
  <c r="V194" i="53"/>
  <c r="H194" i="66" s="1"/>
  <c r="M194" i="66" s="1"/>
  <c r="V195" i="53"/>
  <c r="H195" i="66" s="1"/>
  <c r="M195" i="66" s="1"/>
  <c r="V196" i="53"/>
  <c r="H196" i="66" s="1"/>
  <c r="M196" i="66" s="1"/>
  <c r="V197" i="53"/>
  <c r="H197" i="66" s="1"/>
  <c r="M197" i="66" s="1"/>
  <c r="V198" i="53"/>
  <c r="H198" i="66" s="1"/>
  <c r="M198" i="66" s="1"/>
  <c r="V199" i="53"/>
  <c r="H199" i="66" s="1"/>
  <c r="M199" i="66" s="1"/>
  <c r="V200" i="53"/>
  <c r="H200" i="66" s="1"/>
  <c r="M200" i="66" s="1"/>
  <c r="V201" i="53"/>
  <c r="H201" i="66" s="1"/>
  <c r="M201" i="66" s="1"/>
  <c r="V202" i="53"/>
  <c r="H202" i="66" s="1"/>
  <c r="M202" i="66" s="1"/>
  <c r="V203" i="53"/>
  <c r="H203" i="66" s="1"/>
  <c r="M203" i="66" s="1"/>
  <c r="V185" i="53"/>
  <c r="H185" i="66" s="1"/>
  <c r="M185" i="66" s="1"/>
  <c r="T140" i="53"/>
  <c r="V138" i="53"/>
  <c r="H138" i="66" s="1"/>
  <c r="M138" i="66" s="1"/>
  <c r="F594" i="72" l="1"/>
  <c r="F595" i="72"/>
  <c r="F596" i="72"/>
  <c r="F597" i="72"/>
  <c r="F598" i="72"/>
  <c r="F599" i="72"/>
  <c r="F600" i="72"/>
  <c r="F601" i="72"/>
  <c r="F602" i="72"/>
  <c r="F603" i="72"/>
  <c r="F604" i="72"/>
  <c r="F605" i="72"/>
  <c r="F606" i="72"/>
  <c r="F607" i="72"/>
  <c r="F608" i="72"/>
  <c r="F609" i="72"/>
  <c r="F610" i="72"/>
  <c r="F611" i="72"/>
  <c r="F612" i="72"/>
  <c r="F613" i="72"/>
  <c r="F614" i="72"/>
  <c r="F615" i="72"/>
  <c r="F616" i="72"/>
  <c r="F617" i="72"/>
  <c r="F618" i="72"/>
  <c r="F619" i="72"/>
  <c r="F620" i="72"/>
  <c r="F621" i="72"/>
  <c r="F622" i="72"/>
  <c r="F623" i="72"/>
  <c r="F624" i="72"/>
  <c r="F625" i="72"/>
  <c r="F626" i="72"/>
  <c r="F627" i="72"/>
  <c r="F628" i="72"/>
  <c r="F629" i="72"/>
  <c r="F630" i="72"/>
  <c r="F631" i="72"/>
  <c r="F632" i="72"/>
  <c r="F633" i="72"/>
  <c r="F634" i="72"/>
  <c r="F635" i="72"/>
  <c r="F636" i="72"/>
  <c r="F637" i="72"/>
  <c r="F638" i="72"/>
  <c r="F639" i="72"/>
  <c r="F640" i="72"/>
  <c r="F641" i="72"/>
  <c r="F642" i="72"/>
  <c r="F643" i="72"/>
  <c r="F644" i="72"/>
  <c r="F645" i="72"/>
  <c r="F646" i="72"/>
  <c r="F647" i="72"/>
  <c r="F648" i="72"/>
  <c r="F649" i="72"/>
  <c r="F650" i="72"/>
  <c r="F651" i="72"/>
  <c r="F652" i="72"/>
  <c r="F653" i="72"/>
  <c r="F654" i="72"/>
  <c r="F655" i="72"/>
  <c r="F656" i="72"/>
  <c r="F657" i="72"/>
  <c r="F658" i="72"/>
  <c r="F659" i="72"/>
  <c r="F660" i="72"/>
  <c r="F661" i="72"/>
  <c r="F662" i="72"/>
  <c r="F663" i="72"/>
  <c r="F664" i="72"/>
  <c r="F665" i="72"/>
  <c r="F666" i="72"/>
  <c r="F667" i="72"/>
  <c r="F668" i="72"/>
  <c r="F669" i="72"/>
  <c r="F670" i="72"/>
  <c r="F671" i="72"/>
  <c r="F672" i="72"/>
  <c r="F673" i="72"/>
  <c r="F674" i="72"/>
  <c r="F675" i="72"/>
  <c r="F676" i="72"/>
  <c r="F677" i="72"/>
  <c r="F678" i="72"/>
  <c r="F679" i="72"/>
  <c r="F680" i="72"/>
  <c r="F681" i="72"/>
  <c r="F682" i="72"/>
  <c r="F683" i="72"/>
  <c r="F684" i="72"/>
  <c r="F685" i="72"/>
  <c r="F686" i="72"/>
  <c r="F687" i="72"/>
  <c r="F688" i="72"/>
  <c r="F689" i="72"/>
  <c r="F690" i="72"/>
  <c r="F691" i="72"/>
  <c r="F692" i="72"/>
  <c r="F693" i="72"/>
  <c r="F694" i="72"/>
  <c r="F695" i="72"/>
  <c r="F696" i="72"/>
  <c r="F697" i="72"/>
  <c r="F698" i="72"/>
  <c r="F699" i="72"/>
  <c r="F700" i="72"/>
  <c r="F701" i="72"/>
  <c r="F702" i="72"/>
  <c r="F703" i="72"/>
  <c r="F704" i="72"/>
  <c r="F705" i="72"/>
  <c r="F706" i="72"/>
  <c r="F707" i="72"/>
  <c r="F708" i="72"/>
  <c r="F709" i="72"/>
  <c r="F710" i="72"/>
  <c r="F711" i="72"/>
  <c r="F712" i="72"/>
  <c r="F713" i="72"/>
  <c r="F714" i="72"/>
  <c r="F715" i="72"/>
  <c r="F716" i="72"/>
  <c r="F717" i="72"/>
  <c r="F718" i="72"/>
  <c r="F719" i="72"/>
  <c r="F720" i="72"/>
  <c r="F721" i="72"/>
  <c r="F722" i="72"/>
  <c r="F723" i="72"/>
  <c r="F724" i="72"/>
  <c r="F725" i="72"/>
  <c r="F726" i="72"/>
  <c r="F727" i="72"/>
  <c r="F728" i="72"/>
  <c r="F729" i="72"/>
  <c r="F730" i="72"/>
  <c r="F731" i="72"/>
  <c r="F732" i="72"/>
  <c r="F733" i="72"/>
  <c r="F734" i="72"/>
  <c r="F735" i="72"/>
  <c r="F736" i="72"/>
  <c r="F737" i="72"/>
  <c r="F738" i="72"/>
  <c r="F739" i="72"/>
  <c r="F740" i="72"/>
  <c r="F741" i="72"/>
  <c r="F742" i="72"/>
  <c r="F743" i="72"/>
  <c r="F744" i="72"/>
  <c r="F745" i="72"/>
  <c r="F746" i="72"/>
  <c r="F747" i="72"/>
  <c r="F748" i="72"/>
  <c r="F749" i="72"/>
  <c r="F750" i="72"/>
  <c r="F751" i="72"/>
  <c r="F752" i="72"/>
  <c r="F753" i="72"/>
  <c r="F754" i="72"/>
  <c r="F755" i="72"/>
  <c r="F756" i="72"/>
  <c r="F757" i="72"/>
  <c r="F758" i="72"/>
  <c r="F759" i="72"/>
  <c r="F760" i="72"/>
  <c r="F761" i="72"/>
  <c r="F762" i="72"/>
  <c r="F763" i="72"/>
  <c r="F764" i="72"/>
  <c r="F765" i="72"/>
  <c r="F766" i="72"/>
  <c r="F767" i="72"/>
  <c r="F768" i="72"/>
  <c r="F769" i="72"/>
  <c r="F770" i="72"/>
  <c r="F771" i="72"/>
  <c r="F772" i="72"/>
  <c r="F773" i="72"/>
  <c r="F774" i="72"/>
  <c r="F775" i="72"/>
  <c r="F776" i="72"/>
  <c r="F777" i="72"/>
  <c r="F778" i="72"/>
  <c r="F779" i="72"/>
  <c r="F780" i="72"/>
  <c r="F781" i="72"/>
  <c r="F782" i="72"/>
  <c r="F783" i="72"/>
  <c r="F784" i="72"/>
  <c r="F785" i="72"/>
  <c r="F786" i="72"/>
  <c r="F787" i="72"/>
  <c r="F788" i="72"/>
  <c r="F789" i="72"/>
  <c r="F790" i="72"/>
  <c r="F791" i="72"/>
  <c r="F792" i="72"/>
  <c r="F793" i="72"/>
  <c r="F794" i="72"/>
  <c r="F13" i="72"/>
  <c r="F795" i="72"/>
  <c r="F796" i="72"/>
  <c r="F797" i="72"/>
  <c r="F798" i="72"/>
  <c r="F799" i="72"/>
  <c r="F800" i="72"/>
  <c r="F801" i="72"/>
  <c r="F802" i="72"/>
  <c r="F803" i="72"/>
  <c r="F804" i="72"/>
  <c r="F805" i="72"/>
  <c r="F806" i="72"/>
  <c r="F807" i="72"/>
  <c r="F808" i="72"/>
  <c r="F809" i="72"/>
  <c r="F810" i="72"/>
  <c r="F811" i="72"/>
  <c r="F812" i="72"/>
  <c r="F813" i="72"/>
  <c r="F814" i="72"/>
  <c r="F815" i="72"/>
  <c r="F816" i="72"/>
  <c r="F817" i="72"/>
  <c r="F818" i="72"/>
  <c r="F819" i="72"/>
  <c r="F820" i="72"/>
  <c r="F821" i="72"/>
  <c r="F822" i="72"/>
  <c r="F823" i="72"/>
  <c r="F824" i="72"/>
  <c r="F825" i="72"/>
  <c r="F826" i="72"/>
  <c r="F827" i="72"/>
  <c r="F828" i="72"/>
  <c r="F829" i="72"/>
  <c r="F830" i="72"/>
  <c r="F831" i="72"/>
  <c r="F832" i="72"/>
  <c r="F833" i="72"/>
  <c r="F834" i="72"/>
  <c r="F835" i="72"/>
  <c r="F836" i="72"/>
  <c r="F837" i="72"/>
  <c r="F838" i="72"/>
  <c r="F839" i="72"/>
  <c r="F840" i="72"/>
  <c r="F841" i="72"/>
  <c r="F842" i="72"/>
  <c r="F843" i="72"/>
  <c r="F844" i="72"/>
  <c r="F845" i="72"/>
  <c r="F846" i="72"/>
  <c r="F847" i="72"/>
  <c r="F848" i="72"/>
  <c r="F849" i="72"/>
  <c r="F850" i="72"/>
  <c r="F851" i="72"/>
  <c r="F852" i="72"/>
  <c r="F853" i="72"/>
  <c r="F854" i="72"/>
  <c r="F855" i="72"/>
  <c r="F856" i="72"/>
  <c r="F857" i="72"/>
  <c r="F858" i="72"/>
  <c r="F859" i="72"/>
  <c r="F860" i="72"/>
  <c r="F861" i="72"/>
  <c r="F862" i="72"/>
  <c r="F863" i="72"/>
  <c r="F864" i="72"/>
  <c r="F865" i="72"/>
  <c r="F866" i="72"/>
  <c r="F867" i="72"/>
  <c r="F868" i="72"/>
  <c r="F869" i="72"/>
  <c r="F870" i="72"/>
  <c r="F871" i="72"/>
  <c r="F872" i="72"/>
  <c r="F873" i="72"/>
  <c r="F874" i="72"/>
  <c r="F875" i="72"/>
  <c r="F876" i="72"/>
  <c r="F877" i="72"/>
  <c r="F878" i="72"/>
  <c r="F879" i="72"/>
  <c r="F880" i="72"/>
  <c r="F881" i="72"/>
  <c r="F882" i="72"/>
  <c r="F883" i="72"/>
  <c r="F884" i="72"/>
  <c r="F885" i="72"/>
  <c r="F886" i="72"/>
  <c r="F887" i="72"/>
  <c r="F888" i="72"/>
  <c r="F889" i="72"/>
  <c r="F890" i="72"/>
  <c r="F891" i="72"/>
  <c r="F892" i="72"/>
  <c r="F893" i="72"/>
  <c r="F894" i="72"/>
  <c r="F895" i="72"/>
  <c r="F896" i="72"/>
  <c r="F897" i="72"/>
  <c r="F898" i="72"/>
  <c r="F899" i="72"/>
  <c r="F900" i="72"/>
  <c r="F901" i="72"/>
  <c r="F902" i="72"/>
  <c r="F903" i="72"/>
  <c r="F904" i="72"/>
  <c r="F905" i="72"/>
  <c r="F906" i="72"/>
  <c r="F907" i="72"/>
  <c r="F908" i="72"/>
  <c r="F909" i="72"/>
  <c r="F910" i="72"/>
  <c r="F911" i="72"/>
  <c r="F912" i="72"/>
  <c r="F913" i="72"/>
  <c r="F914" i="72"/>
  <c r="F915" i="72"/>
  <c r="F916" i="72"/>
  <c r="F917" i="72"/>
  <c r="F918" i="72"/>
  <c r="F919" i="72"/>
  <c r="F920" i="72"/>
  <c r="F921" i="72"/>
  <c r="F922" i="72"/>
  <c r="F923" i="72"/>
  <c r="F924" i="72"/>
  <c r="F925" i="72"/>
  <c r="F926" i="72"/>
  <c r="F927" i="72"/>
  <c r="F928" i="72"/>
  <c r="F929" i="72"/>
  <c r="F930" i="72"/>
  <c r="F931" i="72"/>
  <c r="F932" i="72"/>
  <c r="F933" i="72"/>
  <c r="F934" i="72"/>
  <c r="F935" i="72"/>
  <c r="F936" i="72"/>
  <c r="F937" i="72"/>
  <c r="F938" i="72"/>
  <c r="F939" i="72"/>
  <c r="F940" i="72"/>
  <c r="F941" i="72"/>
  <c r="F942" i="72"/>
  <c r="F943" i="72"/>
  <c r="F944" i="72"/>
  <c r="F945" i="72"/>
  <c r="F946" i="72"/>
  <c r="F947" i="72"/>
  <c r="F948" i="72"/>
  <c r="F949" i="72"/>
  <c r="F950" i="72"/>
  <c r="F951" i="72"/>
  <c r="F952" i="72"/>
  <c r="F953" i="72"/>
  <c r="F954" i="72"/>
  <c r="F955" i="72"/>
  <c r="F956" i="72"/>
  <c r="F957" i="72"/>
  <c r="F958" i="72"/>
  <c r="F959" i="72"/>
  <c r="F960" i="72"/>
  <c r="F961" i="72"/>
  <c r="F962" i="72"/>
  <c r="F963" i="72"/>
  <c r="F964" i="72"/>
  <c r="F965" i="72"/>
  <c r="F966" i="72"/>
  <c r="F967" i="72"/>
  <c r="F968" i="72"/>
  <c r="F969" i="72"/>
  <c r="F970" i="72"/>
  <c r="F971" i="72"/>
  <c r="F972" i="72"/>
  <c r="F973" i="72"/>
  <c r="F974" i="72"/>
  <c r="F975" i="72"/>
  <c r="F976" i="72"/>
  <c r="F977" i="72"/>
  <c r="F978" i="72"/>
  <c r="F979" i="72"/>
  <c r="F980" i="72"/>
  <c r="F981" i="72"/>
  <c r="F982" i="72"/>
  <c r="F983" i="72"/>
  <c r="F984" i="72"/>
  <c r="F985" i="72"/>
  <c r="F986" i="72"/>
  <c r="F987" i="72"/>
  <c r="F988" i="72"/>
  <c r="F989" i="72"/>
  <c r="F990" i="72"/>
  <c r="F991" i="72"/>
  <c r="F992" i="72"/>
  <c r="F993" i="72"/>
  <c r="F994" i="72"/>
  <c r="F995" i="72"/>
  <c r="F996" i="72"/>
  <c r="F997" i="72"/>
  <c r="F998" i="72"/>
  <c r="F999" i="72"/>
  <c r="F1000" i="72"/>
  <c r="F1001" i="72"/>
  <c r="F1002" i="72"/>
  <c r="F1003" i="72"/>
  <c r="F1004" i="72"/>
  <c r="F1005" i="72"/>
  <c r="F1006" i="72"/>
  <c r="F1007" i="72"/>
  <c r="F1008" i="72"/>
  <c r="F1009" i="72"/>
  <c r="F1010" i="72"/>
  <c r="F1011" i="72"/>
  <c r="F1012" i="72"/>
  <c r="F1013" i="72"/>
  <c r="F1014" i="72"/>
  <c r="F1015" i="72"/>
  <c r="F1016" i="72"/>
  <c r="F1017" i="72"/>
  <c r="F1018" i="72"/>
  <c r="F1019" i="72"/>
  <c r="F1020" i="72"/>
  <c r="F1021" i="72"/>
  <c r="F1022" i="72"/>
  <c r="F1023" i="72"/>
  <c r="F1024" i="72"/>
  <c r="F1025" i="72"/>
  <c r="F1026" i="72"/>
  <c r="F1027" i="72"/>
  <c r="F1028" i="72"/>
  <c r="F1029" i="72"/>
  <c r="F1030" i="72"/>
  <c r="F1031" i="72"/>
  <c r="F1032" i="72"/>
  <c r="F1033" i="72"/>
  <c r="F1034" i="72"/>
  <c r="F1035" i="72"/>
  <c r="F1036" i="72"/>
  <c r="F1037" i="72"/>
  <c r="F1038" i="72"/>
  <c r="F1039" i="72"/>
  <c r="F1040" i="72"/>
  <c r="F1041" i="72"/>
  <c r="F1042" i="72"/>
  <c r="F1043" i="72"/>
  <c r="F1044" i="72"/>
  <c r="F1045" i="72"/>
  <c r="F1046" i="72"/>
  <c r="F1047" i="72"/>
  <c r="F1048" i="72"/>
  <c r="F1049" i="72"/>
  <c r="F1050" i="72"/>
  <c r="F1051" i="72"/>
  <c r="F1052" i="72"/>
  <c r="F1053" i="72"/>
  <c r="F1054" i="72"/>
  <c r="F1055" i="72"/>
  <c r="F1056" i="72"/>
  <c r="F1057" i="72"/>
  <c r="F1058" i="72"/>
  <c r="F1059" i="72"/>
  <c r="F1060" i="72"/>
  <c r="F1061" i="72"/>
  <c r="F1062" i="72"/>
  <c r="F1063" i="72"/>
  <c r="F1064" i="72"/>
  <c r="F1065" i="72"/>
  <c r="F1066" i="72"/>
  <c r="F1067" i="72"/>
  <c r="F1068" i="72"/>
  <c r="F1069" i="72"/>
  <c r="F1070" i="72"/>
  <c r="F1071" i="72"/>
  <c r="F1072" i="72"/>
  <c r="F1073" i="72"/>
  <c r="F1074" i="72"/>
  <c r="F1075" i="72"/>
  <c r="F1076" i="72"/>
  <c r="F1077" i="72"/>
  <c r="F1078" i="72"/>
  <c r="F1079" i="72"/>
  <c r="F1080" i="72"/>
  <c r="F1081" i="72"/>
  <c r="F1082" i="72"/>
  <c r="F1083" i="72"/>
  <c r="F1084" i="72"/>
  <c r="F1085" i="72"/>
  <c r="F1086" i="72"/>
  <c r="F1087" i="72"/>
  <c r="F1088" i="72"/>
  <c r="F1089" i="72"/>
  <c r="F1090" i="72"/>
  <c r="F1091" i="72"/>
  <c r="F1092" i="72"/>
  <c r="F1093" i="72"/>
  <c r="F1094" i="72"/>
  <c r="F1095" i="72"/>
  <c r="F1096" i="72"/>
  <c r="F1097" i="72"/>
  <c r="F1098" i="72"/>
  <c r="F1099" i="72"/>
  <c r="F1100" i="72"/>
  <c r="F1101" i="72"/>
  <c r="F1102" i="72"/>
  <c r="F1103" i="72"/>
  <c r="F1104" i="72"/>
  <c r="F1105" i="72"/>
  <c r="F1106" i="72"/>
  <c r="F1107" i="72"/>
  <c r="F1108" i="72"/>
  <c r="F1109" i="72"/>
  <c r="F1110" i="72"/>
  <c r="F1111" i="72"/>
  <c r="F1112" i="72"/>
  <c r="F1113" i="72"/>
  <c r="F1114" i="72"/>
  <c r="F1115" i="72"/>
  <c r="F1116" i="72"/>
  <c r="F1117" i="72"/>
  <c r="F1118" i="72"/>
  <c r="F1119" i="72"/>
  <c r="F1120" i="72"/>
  <c r="F1121" i="72"/>
  <c r="F1122" i="72"/>
  <c r="F1123" i="72"/>
  <c r="F1124" i="72"/>
  <c r="F1125" i="72"/>
  <c r="F1126" i="72"/>
  <c r="F1127" i="72"/>
  <c r="F1128" i="72"/>
  <c r="F1129" i="72"/>
  <c r="F1130" i="72"/>
  <c r="F1131" i="72"/>
  <c r="F1132" i="72"/>
  <c r="F1133" i="72"/>
  <c r="F1134" i="72"/>
  <c r="F1135" i="72"/>
  <c r="F1136" i="72"/>
  <c r="F1137" i="72"/>
  <c r="F1138" i="72"/>
  <c r="F1139" i="72"/>
  <c r="F1140" i="72"/>
  <c r="F1141" i="72"/>
  <c r="F1142" i="72"/>
  <c r="F1143" i="72"/>
  <c r="F1144" i="72"/>
  <c r="F1145" i="72"/>
  <c r="F1146" i="72"/>
  <c r="F1147" i="72"/>
  <c r="F1148" i="72"/>
  <c r="F1149" i="72"/>
  <c r="F1150" i="72"/>
  <c r="F1151" i="72"/>
  <c r="F1152" i="72"/>
  <c r="F1153" i="72"/>
  <c r="F1154" i="72"/>
  <c r="F1155" i="72"/>
  <c r="F1156" i="72"/>
  <c r="F1157" i="72"/>
  <c r="F1158" i="72"/>
  <c r="F1159" i="72"/>
  <c r="F1160" i="72"/>
  <c r="F1161" i="72"/>
  <c r="F1162" i="72"/>
  <c r="F1163" i="72"/>
  <c r="F1164" i="72"/>
  <c r="F1165" i="72"/>
  <c r="F1166" i="72"/>
  <c r="F1167" i="72"/>
  <c r="F1168" i="72"/>
  <c r="F1169" i="72"/>
  <c r="F1170" i="72"/>
  <c r="F1171" i="72"/>
  <c r="F1172" i="72"/>
  <c r="F1173" i="72"/>
  <c r="F1174" i="72"/>
  <c r="F1175" i="72"/>
  <c r="F1176" i="72"/>
  <c r="F1177" i="72"/>
  <c r="F1178" i="72"/>
  <c r="F1179" i="72"/>
  <c r="F1180" i="72"/>
  <c r="F1181" i="72"/>
  <c r="F1182" i="72"/>
  <c r="F1183" i="72"/>
  <c r="F1184" i="72"/>
  <c r="F12" i="72"/>
  <c r="F405" i="72"/>
  <c r="F406" i="72"/>
  <c r="F407" i="72"/>
  <c r="F408" i="72"/>
  <c r="F409" i="72"/>
  <c r="F410" i="72"/>
  <c r="F411" i="72"/>
  <c r="F412" i="72"/>
  <c r="F413" i="72"/>
  <c r="F414" i="72"/>
  <c r="F415" i="72"/>
  <c r="F416" i="72"/>
  <c r="F417" i="72"/>
  <c r="F418" i="72"/>
  <c r="F419" i="72"/>
  <c r="F420" i="72"/>
  <c r="F421" i="72"/>
  <c r="F422" i="72"/>
  <c r="F423" i="72"/>
  <c r="F424" i="72"/>
  <c r="F425" i="72"/>
  <c r="F426" i="72"/>
  <c r="F427" i="72"/>
  <c r="F428" i="72"/>
  <c r="F429" i="72"/>
  <c r="F430" i="72"/>
  <c r="F431" i="72"/>
  <c r="F432" i="72"/>
  <c r="F433" i="72"/>
  <c r="F434" i="72"/>
  <c r="F435" i="72"/>
  <c r="F436" i="72"/>
  <c r="F437" i="72"/>
  <c r="F438" i="72"/>
  <c r="F439" i="72"/>
  <c r="F440" i="72"/>
  <c r="F441" i="72"/>
  <c r="F442" i="72"/>
  <c r="F443" i="72"/>
  <c r="F444" i="72"/>
  <c r="F445" i="72"/>
  <c r="F446" i="72"/>
  <c r="F447" i="72"/>
  <c r="F448" i="72"/>
  <c r="F449" i="72"/>
  <c r="F450" i="72"/>
  <c r="F451" i="72"/>
  <c r="F452" i="72"/>
  <c r="F453" i="72"/>
  <c r="F454" i="72"/>
  <c r="F455" i="72"/>
  <c r="F456" i="72"/>
  <c r="F457" i="72"/>
  <c r="F458" i="72"/>
  <c r="F459" i="72"/>
  <c r="F460" i="72"/>
  <c r="F461" i="72"/>
  <c r="F462" i="72"/>
  <c r="F463" i="72"/>
  <c r="F464" i="72"/>
  <c r="F465" i="72"/>
  <c r="F466" i="72"/>
  <c r="F467" i="72"/>
  <c r="F468" i="72"/>
  <c r="F469" i="72"/>
  <c r="F470" i="72"/>
  <c r="F471" i="72"/>
  <c r="F472" i="72"/>
  <c r="F473" i="72"/>
  <c r="F474" i="72"/>
  <c r="F475" i="72"/>
  <c r="F476" i="72"/>
  <c r="F477" i="72"/>
  <c r="F478" i="72"/>
  <c r="F479" i="72"/>
  <c r="F480" i="72"/>
  <c r="F481" i="72"/>
  <c r="F482" i="72"/>
  <c r="F483" i="72"/>
  <c r="F484" i="72"/>
  <c r="F485" i="72"/>
  <c r="F486" i="72"/>
  <c r="F487" i="72"/>
  <c r="F488" i="72"/>
  <c r="F489" i="72"/>
  <c r="F490" i="72"/>
  <c r="F491" i="72"/>
  <c r="F492" i="72"/>
  <c r="F493" i="72"/>
  <c r="F494" i="72"/>
  <c r="F495" i="72"/>
  <c r="F496" i="72"/>
  <c r="F497" i="72"/>
  <c r="F498" i="72"/>
  <c r="F499" i="72"/>
  <c r="F500" i="72"/>
  <c r="F501" i="72"/>
  <c r="F502" i="72"/>
  <c r="F503" i="72"/>
  <c r="F504" i="72"/>
  <c r="F505" i="72"/>
  <c r="F506" i="72"/>
  <c r="F507" i="72"/>
  <c r="F508" i="72"/>
  <c r="F509" i="72"/>
  <c r="F510" i="72"/>
  <c r="F511" i="72"/>
  <c r="F512" i="72"/>
  <c r="F513" i="72"/>
  <c r="F514" i="72"/>
  <c r="F515" i="72"/>
  <c r="F516" i="72"/>
  <c r="F517" i="72"/>
  <c r="F518" i="72"/>
  <c r="F519" i="72"/>
  <c r="F520" i="72"/>
  <c r="F521" i="72"/>
  <c r="F522" i="72"/>
  <c r="F523" i="72"/>
  <c r="F524" i="72"/>
  <c r="F525" i="72"/>
  <c r="F526" i="72"/>
  <c r="F527" i="72"/>
  <c r="F528" i="72"/>
  <c r="F529" i="72"/>
  <c r="F530" i="72"/>
  <c r="F531" i="72"/>
  <c r="F532" i="72"/>
  <c r="F533" i="72"/>
  <c r="F534" i="72"/>
  <c r="F535" i="72"/>
  <c r="F536" i="72"/>
  <c r="F537" i="72"/>
  <c r="F538" i="72"/>
  <c r="F539" i="72"/>
  <c r="F540" i="72"/>
  <c r="F541" i="72"/>
  <c r="F542" i="72"/>
  <c r="F543" i="72"/>
  <c r="F544" i="72"/>
  <c r="F545" i="72"/>
  <c r="F546" i="72"/>
  <c r="F547" i="72"/>
  <c r="F548" i="72"/>
  <c r="F549" i="72"/>
  <c r="F550" i="72"/>
  <c r="F551" i="72"/>
  <c r="F552" i="72"/>
  <c r="F553" i="72"/>
  <c r="F554" i="72"/>
  <c r="F555" i="72"/>
  <c r="F556" i="72"/>
  <c r="F557" i="72"/>
  <c r="F558" i="72"/>
  <c r="F559" i="72"/>
  <c r="F560" i="72"/>
  <c r="F561" i="72"/>
  <c r="F562" i="72"/>
  <c r="F563" i="72"/>
  <c r="F564" i="72"/>
  <c r="F565" i="72"/>
  <c r="F566" i="72"/>
  <c r="F567" i="72"/>
  <c r="F568" i="72"/>
  <c r="F569" i="72"/>
  <c r="F570" i="72"/>
  <c r="F571" i="72"/>
  <c r="F572" i="72"/>
  <c r="F573" i="72"/>
  <c r="F574" i="72"/>
  <c r="F575" i="72"/>
  <c r="F576" i="72"/>
  <c r="F577" i="72"/>
  <c r="F578" i="72"/>
  <c r="F579" i="72"/>
  <c r="F580" i="72"/>
  <c r="F581" i="72"/>
  <c r="F582" i="72"/>
  <c r="F583" i="72"/>
  <c r="F584" i="72"/>
  <c r="F585" i="72"/>
  <c r="F586" i="72"/>
  <c r="F587" i="72"/>
  <c r="F588" i="72"/>
  <c r="F589" i="72"/>
  <c r="F590" i="72"/>
  <c r="F591" i="72"/>
  <c r="F592" i="72"/>
  <c r="F593" i="72"/>
  <c r="H352" i="72"/>
  <c r="H353" i="72"/>
  <c r="H354" i="72"/>
  <c r="H355" i="72"/>
  <c r="H356" i="72"/>
  <c r="H357" i="72"/>
  <c r="H358" i="72"/>
  <c r="H359" i="72"/>
  <c r="H360" i="72"/>
  <c r="H361" i="72"/>
  <c r="H362" i="72"/>
  <c r="H363" i="72"/>
  <c r="H364" i="72"/>
  <c r="H365" i="72"/>
  <c r="H366" i="72"/>
  <c r="H367" i="72"/>
  <c r="H368" i="72"/>
  <c r="H369" i="72"/>
  <c r="H370" i="72"/>
  <c r="H371" i="72"/>
  <c r="H372" i="72"/>
  <c r="H373" i="72"/>
  <c r="H374" i="72"/>
  <c r="H375" i="72"/>
  <c r="H376" i="72"/>
  <c r="H377" i="72"/>
  <c r="H378" i="72"/>
  <c r="H379" i="72"/>
  <c r="H380" i="72"/>
  <c r="H381" i="72"/>
  <c r="H382" i="72"/>
  <c r="H383" i="72"/>
  <c r="H384" i="72"/>
  <c r="H385" i="72"/>
  <c r="H386" i="72"/>
  <c r="H387" i="72"/>
  <c r="H388" i="72"/>
  <c r="H389" i="72"/>
  <c r="H390" i="72"/>
  <c r="H391" i="72"/>
  <c r="H392" i="72"/>
  <c r="H393" i="72"/>
  <c r="H394" i="72"/>
  <c r="H395" i="72"/>
  <c r="H396" i="72"/>
  <c r="H397" i="72"/>
  <c r="H398" i="72"/>
  <c r="H399" i="72"/>
  <c r="H400" i="72"/>
  <c r="H401" i="72"/>
  <c r="H402" i="72"/>
  <c r="H403" i="72"/>
  <c r="H404" i="72"/>
  <c r="H351" i="72"/>
  <c r="H316" i="72"/>
  <c r="H317" i="72"/>
  <c r="H318" i="72"/>
  <c r="H319" i="72"/>
  <c r="H320" i="72"/>
  <c r="H321" i="72"/>
  <c r="H322" i="72"/>
  <c r="H323" i="72"/>
  <c r="H324" i="72"/>
  <c r="H325" i="72"/>
  <c r="H326" i="72"/>
  <c r="H327" i="72"/>
  <c r="H328" i="72"/>
  <c r="H329" i="72"/>
  <c r="H330" i="72"/>
  <c r="H331" i="72"/>
  <c r="H332" i="72"/>
  <c r="H333" i="72"/>
  <c r="H334" i="72"/>
  <c r="H335" i="72"/>
  <c r="H336" i="72"/>
  <c r="H337" i="72"/>
  <c r="H338" i="72"/>
  <c r="H339" i="72"/>
  <c r="H340" i="72"/>
  <c r="H341" i="72"/>
  <c r="H342" i="72"/>
  <c r="H343" i="72"/>
  <c r="H344" i="72"/>
  <c r="H345" i="72"/>
  <c r="H346" i="72"/>
  <c r="H347" i="72"/>
  <c r="H348" i="72"/>
  <c r="H349" i="72"/>
  <c r="H350" i="72"/>
  <c r="H272" i="72"/>
  <c r="H273" i="72"/>
  <c r="H274" i="72"/>
  <c r="H275" i="72"/>
  <c r="H276" i="72"/>
  <c r="H277" i="72"/>
  <c r="H278" i="72"/>
  <c r="H279" i="72"/>
  <c r="H280" i="72"/>
  <c r="H281" i="72"/>
  <c r="H282" i="72"/>
  <c r="H283" i="72"/>
  <c r="H284" i="72"/>
  <c r="H285" i="72"/>
  <c r="H286" i="72"/>
  <c r="H287" i="72"/>
  <c r="H288" i="72"/>
  <c r="H289" i="72"/>
  <c r="H290" i="72"/>
  <c r="H291" i="72"/>
  <c r="H292" i="72"/>
  <c r="H293" i="72"/>
  <c r="H294" i="72"/>
  <c r="H295" i="72"/>
  <c r="H296" i="72"/>
  <c r="H297" i="72"/>
  <c r="H298" i="72"/>
  <c r="H299" i="72"/>
  <c r="H300" i="72"/>
  <c r="H301" i="72"/>
  <c r="H302" i="72"/>
  <c r="H303" i="72"/>
  <c r="H304" i="72"/>
  <c r="H305" i="72"/>
  <c r="H306" i="72"/>
  <c r="H307" i="72"/>
  <c r="H308" i="72"/>
  <c r="H309" i="72"/>
  <c r="H310" i="72"/>
  <c r="H311" i="72"/>
  <c r="H312" i="72"/>
  <c r="H313" i="72"/>
  <c r="H314" i="72"/>
  <c r="H315" i="72"/>
  <c r="H271" i="72"/>
  <c r="H200" i="72"/>
  <c r="H201" i="72"/>
  <c r="H202" i="72"/>
  <c r="H203" i="72"/>
  <c r="H204" i="72"/>
  <c r="H205" i="72"/>
  <c r="H206" i="72"/>
  <c r="H207" i="72"/>
  <c r="H208" i="72"/>
  <c r="H209" i="72"/>
  <c r="H210" i="72"/>
  <c r="H211" i="72"/>
  <c r="H212" i="72"/>
  <c r="H213" i="72"/>
  <c r="H214" i="72"/>
  <c r="H215" i="72"/>
  <c r="H216" i="72"/>
  <c r="H217" i="72"/>
  <c r="H218" i="72"/>
  <c r="H219" i="72"/>
  <c r="H220" i="72"/>
  <c r="H221" i="72"/>
  <c r="H222" i="72"/>
  <c r="H223" i="72"/>
  <c r="H224" i="72"/>
  <c r="H225" i="72"/>
  <c r="H226" i="72"/>
  <c r="H227" i="72"/>
  <c r="H228" i="72"/>
  <c r="H229" i="72"/>
  <c r="H230" i="72"/>
  <c r="H231" i="72"/>
  <c r="H232" i="72"/>
  <c r="H233" i="72"/>
  <c r="H234" i="72"/>
  <c r="H235" i="72"/>
  <c r="H236" i="72"/>
  <c r="H237" i="72"/>
  <c r="H238" i="72"/>
  <c r="H239" i="72"/>
  <c r="H240" i="72"/>
  <c r="H241" i="72"/>
  <c r="H242" i="72"/>
  <c r="H243" i="72"/>
  <c r="H244" i="72"/>
  <c r="H245" i="72"/>
  <c r="H246" i="72"/>
  <c r="H247" i="72"/>
  <c r="H248" i="72"/>
  <c r="H249" i="72"/>
  <c r="H250" i="72"/>
  <c r="H251" i="72"/>
  <c r="H252" i="72"/>
  <c r="H253" i="72"/>
  <c r="H254" i="72"/>
  <c r="H255" i="72"/>
  <c r="H256" i="72"/>
  <c r="H257" i="72"/>
  <c r="H258" i="72"/>
  <c r="H259" i="72"/>
  <c r="H260" i="72"/>
  <c r="H261" i="72"/>
  <c r="H262" i="72"/>
  <c r="H263" i="72"/>
  <c r="H264" i="72"/>
  <c r="H265" i="72"/>
  <c r="H266" i="72"/>
  <c r="H267" i="72"/>
  <c r="H268" i="72"/>
  <c r="H269" i="72"/>
  <c r="H270" i="72"/>
  <c r="H199" i="72"/>
  <c r="H132" i="72"/>
  <c r="H133" i="72"/>
  <c r="H134" i="72"/>
  <c r="H135" i="72"/>
  <c r="H136" i="72"/>
  <c r="H137" i="72"/>
  <c r="H138" i="72"/>
  <c r="H139" i="72"/>
  <c r="H140" i="72"/>
  <c r="H141" i="72"/>
  <c r="H142" i="72"/>
  <c r="H143" i="72"/>
  <c r="H144" i="72"/>
  <c r="H145" i="72"/>
  <c r="H146" i="72"/>
  <c r="H147" i="72"/>
  <c r="H148" i="72"/>
  <c r="H149" i="72"/>
  <c r="H150" i="72"/>
  <c r="H151" i="72"/>
  <c r="H152" i="72"/>
  <c r="H153" i="72"/>
  <c r="H154" i="72"/>
  <c r="H155" i="72"/>
  <c r="H156" i="72"/>
  <c r="H157" i="72"/>
  <c r="H158" i="72"/>
  <c r="H159" i="72"/>
  <c r="H160" i="72"/>
  <c r="H161" i="72"/>
  <c r="H162" i="72"/>
  <c r="H163" i="72"/>
  <c r="H164" i="72"/>
  <c r="H165" i="72"/>
  <c r="H166" i="72"/>
  <c r="H167" i="72"/>
  <c r="H168" i="72"/>
  <c r="H169" i="72"/>
  <c r="H170" i="72"/>
  <c r="H171" i="72"/>
  <c r="H172" i="72"/>
  <c r="H173" i="72"/>
  <c r="H174" i="72"/>
  <c r="H175" i="72"/>
  <c r="H176" i="72"/>
  <c r="H177" i="72"/>
  <c r="H178" i="72"/>
  <c r="H179" i="72"/>
  <c r="H180" i="72"/>
  <c r="H181" i="72"/>
  <c r="H182" i="72"/>
  <c r="H183" i="72"/>
  <c r="H184" i="72"/>
  <c r="H185" i="72"/>
  <c r="H186" i="72"/>
  <c r="H187" i="72"/>
  <c r="H188" i="72"/>
  <c r="H189" i="72"/>
  <c r="H190" i="72"/>
  <c r="H191" i="72"/>
  <c r="H192" i="72"/>
  <c r="H193" i="72"/>
  <c r="H194" i="72"/>
  <c r="H195" i="72"/>
  <c r="H196" i="72"/>
  <c r="H197" i="72"/>
  <c r="H198" i="72"/>
  <c r="H131" i="72"/>
  <c r="H120" i="72"/>
  <c r="H121" i="72"/>
  <c r="H122" i="72"/>
  <c r="H123" i="72"/>
  <c r="H124" i="72"/>
  <c r="H125" i="72"/>
  <c r="H126" i="72"/>
  <c r="H127" i="72"/>
  <c r="H128" i="72"/>
  <c r="H129" i="72"/>
  <c r="H130" i="72"/>
  <c r="H119" i="72"/>
  <c r="H75" i="72"/>
  <c r="H76" i="72"/>
  <c r="H77" i="72"/>
  <c r="H78" i="72"/>
  <c r="H79" i="72"/>
  <c r="H80" i="72"/>
  <c r="H81" i="72"/>
  <c r="H82" i="72"/>
  <c r="H83" i="72"/>
  <c r="H84" i="72"/>
  <c r="H85" i="72"/>
  <c r="H86" i="72"/>
  <c r="H87" i="72"/>
  <c r="H88" i="72"/>
  <c r="H89" i="72"/>
  <c r="H90" i="72"/>
  <c r="H91" i="72"/>
  <c r="H92" i="72"/>
  <c r="H93" i="72"/>
  <c r="H94" i="72"/>
  <c r="H95" i="72"/>
  <c r="H96" i="72"/>
  <c r="H97" i="72"/>
  <c r="H98" i="72"/>
  <c r="H99" i="72"/>
  <c r="H100" i="72"/>
  <c r="H101" i="72"/>
  <c r="H102" i="72"/>
  <c r="H103" i="72"/>
  <c r="H104" i="72"/>
  <c r="H105" i="72"/>
  <c r="H106" i="72"/>
  <c r="H107" i="72"/>
  <c r="H108" i="72"/>
  <c r="H109" i="72"/>
  <c r="H110" i="72"/>
  <c r="H111" i="72"/>
  <c r="H112" i="72"/>
  <c r="H113" i="72"/>
  <c r="H114" i="72"/>
  <c r="H115" i="72"/>
  <c r="H116" i="72"/>
  <c r="H117" i="72"/>
  <c r="H118" i="72"/>
  <c r="H74" i="72"/>
  <c r="H55" i="72"/>
  <c r="H56" i="72"/>
  <c r="H57" i="72"/>
  <c r="H58" i="72"/>
  <c r="H59" i="72"/>
  <c r="H60" i="72"/>
  <c r="H61" i="72"/>
  <c r="H62" i="72"/>
  <c r="H63" i="72"/>
  <c r="H64" i="72"/>
  <c r="H65" i="72"/>
  <c r="H66" i="72"/>
  <c r="H67" i="72"/>
  <c r="H68" i="72"/>
  <c r="H69" i="72"/>
  <c r="H70" i="72"/>
  <c r="H71" i="72"/>
  <c r="H72" i="72"/>
  <c r="H73" i="72"/>
  <c r="H54" i="72"/>
  <c r="H27" i="72"/>
  <c r="H28" i="72"/>
  <c r="H29" i="72"/>
  <c r="H30" i="72"/>
  <c r="H31" i="72"/>
  <c r="H32" i="72"/>
  <c r="H33" i="72"/>
  <c r="H34" i="72"/>
  <c r="H35" i="72"/>
  <c r="H36" i="72"/>
  <c r="H37" i="72"/>
  <c r="H38" i="72"/>
  <c r="H39" i="72"/>
  <c r="H40" i="72"/>
  <c r="H41" i="72"/>
  <c r="H42" i="72"/>
  <c r="H43" i="72"/>
  <c r="H44" i="72"/>
  <c r="H45" i="72"/>
  <c r="H46" i="72"/>
  <c r="H47" i="72"/>
  <c r="H48" i="72"/>
  <c r="H49" i="72"/>
  <c r="H50" i="72"/>
  <c r="H51" i="72"/>
  <c r="H52" i="72"/>
  <c r="H53" i="72"/>
  <c r="H26" i="72"/>
  <c r="H17" i="72"/>
  <c r="H16" i="72"/>
  <c r="H14" i="72"/>
  <c r="H18" i="72"/>
  <c r="H19" i="72"/>
  <c r="H20" i="72"/>
  <c r="H21" i="72"/>
  <c r="H22" i="72"/>
  <c r="H23" i="72"/>
  <c r="H24" i="72"/>
  <c r="H25" i="72"/>
  <c r="H15" i="72"/>
  <c r="D1185" i="72"/>
  <c r="E15" i="72"/>
  <c r="E17" i="72"/>
  <c r="E16" i="72"/>
  <c r="E14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51" i="72"/>
  <c r="E52" i="72"/>
  <c r="E53" i="72"/>
  <c r="E54" i="72"/>
  <c r="E55" i="72"/>
  <c r="E56" i="72"/>
  <c r="E57" i="72"/>
  <c r="E58" i="72"/>
  <c r="E59" i="72"/>
  <c r="E60" i="72"/>
  <c r="E61" i="72"/>
  <c r="E62" i="72"/>
  <c r="E63" i="72"/>
  <c r="E64" i="72"/>
  <c r="E65" i="72"/>
  <c r="E66" i="72"/>
  <c r="E67" i="72"/>
  <c r="E68" i="72"/>
  <c r="E69" i="72"/>
  <c r="E70" i="72"/>
  <c r="E71" i="72"/>
  <c r="E72" i="72"/>
  <c r="E73" i="72"/>
  <c r="E74" i="72"/>
  <c r="E75" i="72"/>
  <c r="E76" i="72"/>
  <c r="E77" i="72"/>
  <c r="E78" i="72"/>
  <c r="E79" i="72"/>
  <c r="E80" i="72"/>
  <c r="E81" i="72"/>
  <c r="E82" i="72"/>
  <c r="E83" i="72"/>
  <c r="E84" i="72"/>
  <c r="E85" i="72"/>
  <c r="E86" i="72"/>
  <c r="E87" i="72"/>
  <c r="E88" i="72"/>
  <c r="E89" i="72"/>
  <c r="E90" i="72"/>
  <c r="E91" i="72"/>
  <c r="E92" i="72"/>
  <c r="E93" i="72"/>
  <c r="E94" i="72"/>
  <c r="E95" i="72"/>
  <c r="E96" i="72"/>
  <c r="E97" i="72"/>
  <c r="E98" i="72"/>
  <c r="E99" i="72"/>
  <c r="E100" i="72"/>
  <c r="E101" i="72"/>
  <c r="E102" i="72"/>
  <c r="E103" i="72"/>
  <c r="E104" i="72"/>
  <c r="E105" i="72"/>
  <c r="E106" i="72"/>
  <c r="E107" i="72"/>
  <c r="E108" i="72"/>
  <c r="E109" i="72"/>
  <c r="E110" i="72"/>
  <c r="E111" i="72"/>
  <c r="E112" i="72"/>
  <c r="E113" i="72"/>
  <c r="E114" i="72"/>
  <c r="E115" i="72"/>
  <c r="E116" i="72"/>
  <c r="E117" i="72"/>
  <c r="E118" i="72"/>
  <c r="E119" i="72"/>
  <c r="E120" i="72"/>
  <c r="E121" i="72"/>
  <c r="E122" i="72"/>
  <c r="E123" i="72"/>
  <c r="E124" i="72"/>
  <c r="E125" i="72"/>
  <c r="E126" i="72"/>
  <c r="E127" i="72"/>
  <c r="E128" i="72"/>
  <c r="E129" i="72"/>
  <c r="E130" i="72"/>
  <c r="E131" i="72"/>
  <c r="E132" i="72"/>
  <c r="E133" i="72"/>
  <c r="E134" i="72"/>
  <c r="E135" i="72"/>
  <c r="E136" i="72"/>
  <c r="E137" i="72"/>
  <c r="E138" i="72"/>
  <c r="E139" i="72"/>
  <c r="E140" i="72"/>
  <c r="E141" i="72"/>
  <c r="E142" i="72"/>
  <c r="E143" i="72"/>
  <c r="E144" i="72"/>
  <c r="E145" i="72"/>
  <c r="E146" i="72"/>
  <c r="E147" i="72"/>
  <c r="E148" i="72"/>
  <c r="E149" i="72"/>
  <c r="E150" i="72"/>
  <c r="E151" i="72"/>
  <c r="E152" i="72"/>
  <c r="E153" i="72"/>
  <c r="E154" i="72"/>
  <c r="E155" i="72"/>
  <c r="E156" i="72"/>
  <c r="E157" i="72"/>
  <c r="E158" i="72"/>
  <c r="E159" i="72"/>
  <c r="E160" i="72"/>
  <c r="E161" i="72"/>
  <c r="E162" i="72"/>
  <c r="E163" i="72"/>
  <c r="E164" i="72"/>
  <c r="E165" i="72"/>
  <c r="E166" i="72"/>
  <c r="E167" i="72"/>
  <c r="E168" i="72"/>
  <c r="E169" i="72"/>
  <c r="E170" i="72"/>
  <c r="E171" i="72"/>
  <c r="E172" i="72"/>
  <c r="E173" i="72"/>
  <c r="E174" i="72"/>
  <c r="E175" i="72"/>
  <c r="E176" i="72"/>
  <c r="E177" i="72"/>
  <c r="E178" i="72"/>
  <c r="E179" i="72"/>
  <c r="E180" i="72"/>
  <c r="E181" i="72"/>
  <c r="E182" i="72"/>
  <c r="E183" i="72"/>
  <c r="E184" i="72"/>
  <c r="E185" i="72"/>
  <c r="E186" i="72"/>
  <c r="E187" i="72"/>
  <c r="E188" i="72"/>
  <c r="E189" i="72"/>
  <c r="E190" i="72"/>
  <c r="E191" i="72"/>
  <c r="E192" i="72"/>
  <c r="E193" i="72"/>
  <c r="E194" i="72"/>
  <c r="E195" i="72"/>
  <c r="E196" i="72"/>
  <c r="E197" i="72"/>
  <c r="E198" i="72"/>
  <c r="E199" i="72"/>
  <c r="E200" i="72"/>
  <c r="E201" i="72"/>
  <c r="E202" i="72"/>
  <c r="E203" i="72"/>
  <c r="E204" i="72"/>
  <c r="E205" i="72"/>
  <c r="E206" i="72"/>
  <c r="E207" i="72"/>
  <c r="E208" i="72"/>
  <c r="E209" i="72"/>
  <c r="E210" i="72"/>
  <c r="E211" i="72"/>
  <c r="E212" i="72"/>
  <c r="E213" i="72"/>
  <c r="E214" i="72"/>
  <c r="E215" i="72"/>
  <c r="E216" i="72"/>
  <c r="E217" i="72"/>
  <c r="E218" i="72"/>
  <c r="E219" i="72"/>
  <c r="E220" i="72"/>
  <c r="E221" i="72"/>
  <c r="E222" i="72"/>
  <c r="E223" i="72"/>
  <c r="E224" i="72"/>
  <c r="E225" i="72"/>
  <c r="E226" i="72"/>
  <c r="E227" i="72"/>
  <c r="E228" i="72"/>
  <c r="E229" i="72"/>
  <c r="E230" i="72"/>
  <c r="E231" i="72"/>
  <c r="E232" i="72"/>
  <c r="E233" i="72"/>
  <c r="E234" i="72"/>
  <c r="E235" i="72"/>
  <c r="E236" i="72"/>
  <c r="E237" i="72"/>
  <c r="E238" i="72"/>
  <c r="E239" i="72"/>
  <c r="E240" i="72"/>
  <c r="E241" i="72"/>
  <c r="E242" i="72"/>
  <c r="E243" i="72"/>
  <c r="E244" i="72"/>
  <c r="E245" i="72"/>
  <c r="E246" i="72"/>
  <c r="E247" i="72"/>
  <c r="E248" i="72"/>
  <c r="E249" i="72"/>
  <c r="E250" i="72"/>
  <c r="E251" i="72"/>
  <c r="E252" i="72"/>
  <c r="E253" i="72"/>
  <c r="E254" i="72"/>
  <c r="E255" i="72"/>
  <c r="E256" i="72"/>
  <c r="E257" i="72"/>
  <c r="E258" i="72"/>
  <c r="E259" i="72"/>
  <c r="E260" i="72"/>
  <c r="E261" i="72"/>
  <c r="E262" i="72"/>
  <c r="E263" i="72"/>
  <c r="E264" i="72"/>
  <c r="E265" i="72"/>
  <c r="E266" i="72"/>
  <c r="E267" i="72"/>
  <c r="E268" i="72"/>
  <c r="E269" i="72"/>
  <c r="E270" i="72"/>
  <c r="E271" i="72"/>
  <c r="E272" i="72"/>
  <c r="E273" i="72"/>
  <c r="E274" i="72"/>
  <c r="E275" i="72"/>
  <c r="E276" i="72"/>
  <c r="E277" i="72"/>
  <c r="E278" i="72"/>
  <c r="E279" i="72"/>
  <c r="E280" i="72"/>
  <c r="E281" i="72"/>
  <c r="E282" i="72"/>
  <c r="E283" i="72"/>
  <c r="E284" i="72"/>
  <c r="E285" i="72"/>
  <c r="E286" i="72"/>
  <c r="E287" i="72"/>
  <c r="E288" i="72"/>
  <c r="E289" i="72"/>
  <c r="E290" i="72"/>
  <c r="E291" i="72"/>
  <c r="E292" i="72"/>
  <c r="E293" i="72"/>
  <c r="E294" i="72"/>
  <c r="E295" i="72"/>
  <c r="E296" i="72"/>
  <c r="E297" i="72"/>
  <c r="E298" i="72"/>
  <c r="E299" i="72"/>
  <c r="E300" i="72"/>
  <c r="E301" i="72"/>
  <c r="E302" i="72"/>
  <c r="E303" i="72"/>
  <c r="E304" i="72"/>
  <c r="E305" i="72"/>
  <c r="E306" i="72"/>
  <c r="E307" i="72"/>
  <c r="E308" i="72"/>
  <c r="E309" i="72"/>
  <c r="E310" i="72"/>
  <c r="E311" i="72"/>
  <c r="E312" i="72"/>
  <c r="E313" i="72"/>
  <c r="E314" i="72"/>
  <c r="E315" i="72"/>
  <c r="E316" i="72"/>
  <c r="E317" i="72"/>
  <c r="E318" i="72"/>
  <c r="E319" i="72"/>
  <c r="E320" i="72"/>
  <c r="E321" i="72"/>
  <c r="E322" i="72"/>
  <c r="E323" i="72"/>
  <c r="E324" i="72"/>
  <c r="E325" i="72"/>
  <c r="E326" i="72"/>
  <c r="E327" i="72"/>
  <c r="E328" i="72"/>
  <c r="E329" i="72"/>
  <c r="E330" i="72"/>
  <c r="E331" i="72"/>
  <c r="E332" i="72"/>
  <c r="E333" i="72"/>
  <c r="E334" i="72"/>
  <c r="E335" i="72"/>
  <c r="E336" i="72"/>
  <c r="E337" i="72"/>
  <c r="E338" i="72"/>
  <c r="E339" i="72"/>
  <c r="E340" i="72"/>
  <c r="E341" i="72"/>
  <c r="E342" i="72"/>
  <c r="E343" i="72"/>
  <c r="E344" i="72"/>
  <c r="E345" i="72"/>
  <c r="E346" i="72"/>
  <c r="E347" i="72"/>
  <c r="E348" i="72"/>
  <c r="E349" i="72"/>
  <c r="E350" i="72"/>
  <c r="E351" i="72"/>
  <c r="E352" i="72"/>
  <c r="E353" i="72"/>
  <c r="E354" i="72"/>
  <c r="E355" i="72"/>
  <c r="E356" i="72"/>
  <c r="E357" i="72"/>
  <c r="E358" i="72"/>
  <c r="E359" i="72"/>
  <c r="E360" i="72"/>
  <c r="E361" i="72"/>
  <c r="E362" i="72"/>
  <c r="E363" i="72"/>
  <c r="E364" i="72"/>
  <c r="E365" i="72"/>
  <c r="E366" i="72"/>
  <c r="E367" i="72"/>
  <c r="E368" i="72"/>
  <c r="E369" i="72"/>
  <c r="E370" i="72"/>
  <c r="E371" i="72"/>
  <c r="E372" i="72"/>
  <c r="E373" i="72"/>
  <c r="E374" i="72"/>
  <c r="E375" i="72"/>
  <c r="E376" i="72"/>
  <c r="E377" i="72"/>
  <c r="E378" i="72"/>
  <c r="E379" i="72"/>
  <c r="E380" i="72"/>
  <c r="E381" i="72"/>
  <c r="E382" i="72"/>
  <c r="E383" i="72"/>
  <c r="E384" i="72"/>
  <c r="E385" i="72"/>
  <c r="E386" i="72"/>
  <c r="E387" i="72"/>
  <c r="E388" i="72"/>
  <c r="E389" i="72"/>
  <c r="E390" i="72"/>
  <c r="E391" i="72"/>
  <c r="E392" i="72"/>
  <c r="E393" i="72"/>
  <c r="E394" i="72"/>
  <c r="E395" i="72"/>
  <c r="E396" i="72"/>
  <c r="E397" i="72"/>
  <c r="E398" i="72"/>
  <c r="E399" i="72"/>
  <c r="E400" i="72"/>
  <c r="E401" i="72"/>
  <c r="E402" i="72"/>
  <c r="E403" i="72"/>
  <c r="E404" i="72"/>
  <c r="C17" i="72"/>
  <c r="C16" i="72"/>
  <c r="C14" i="72"/>
  <c r="C18" i="72"/>
  <c r="C19" i="72"/>
  <c r="C20" i="72"/>
  <c r="C21" i="72"/>
  <c r="C22" i="72"/>
  <c r="C23" i="72"/>
  <c r="C24" i="72"/>
  <c r="C25" i="72"/>
  <c r="C26" i="72"/>
  <c r="C27" i="72"/>
  <c r="C28" i="72"/>
  <c r="C29" i="72"/>
  <c r="C30" i="72"/>
  <c r="C31" i="72"/>
  <c r="C32" i="72"/>
  <c r="C33" i="72"/>
  <c r="C34" i="72"/>
  <c r="C35" i="72"/>
  <c r="C36" i="72"/>
  <c r="C37" i="72"/>
  <c r="C38" i="72"/>
  <c r="C39" i="72"/>
  <c r="C40" i="72"/>
  <c r="C41" i="72"/>
  <c r="C42" i="72"/>
  <c r="C43" i="72"/>
  <c r="C44" i="72"/>
  <c r="C45" i="72"/>
  <c r="C46" i="72"/>
  <c r="C47" i="72"/>
  <c r="C48" i="72"/>
  <c r="C49" i="72"/>
  <c r="C50" i="72"/>
  <c r="C51" i="72"/>
  <c r="C52" i="72"/>
  <c r="C53" i="72"/>
  <c r="C54" i="72"/>
  <c r="C55" i="72"/>
  <c r="C56" i="72"/>
  <c r="C57" i="72"/>
  <c r="C58" i="72"/>
  <c r="C59" i="72"/>
  <c r="C60" i="72"/>
  <c r="C61" i="72"/>
  <c r="C62" i="72"/>
  <c r="C63" i="72"/>
  <c r="C64" i="72"/>
  <c r="C65" i="72"/>
  <c r="C66" i="72"/>
  <c r="C67" i="72"/>
  <c r="C68" i="72"/>
  <c r="C69" i="72"/>
  <c r="C70" i="72"/>
  <c r="C71" i="72"/>
  <c r="C72" i="72"/>
  <c r="C73" i="72"/>
  <c r="C74" i="72"/>
  <c r="C75" i="72"/>
  <c r="C76" i="72"/>
  <c r="C77" i="72"/>
  <c r="C78" i="72"/>
  <c r="C79" i="72"/>
  <c r="C80" i="72"/>
  <c r="C81" i="72"/>
  <c r="C82" i="72"/>
  <c r="C83" i="72"/>
  <c r="C84" i="72"/>
  <c r="C85" i="72"/>
  <c r="C86" i="72"/>
  <c r="C87" i="72"/>
  <c r="C88" i="72"/>
  <c r="C89" i="72"/>
  <c r="C90" i="72"/>
  <c r="C91" i="72"/>
  <c r="C92" i="72"/>
  <c r="C93" i="72"/>
  <c r="C94" i="72"/>
  <c r="C95" i="72"/>
  <c r="C96" i="72"/>
  <c r="C97" i="72"/>
  <c r="C98" i="72"/>
  <c r="C99" i="72"/>
  <c r="C100" i="72"/>
  <c r="C101" i="72"/>
  <c r="C102" i="72"/>
  <c r="C103" i="72"/>
  <c r="C104" i="72"/>
  <c r="C105" i="72"/>
  <c r="C106" i="72"/>
  <c r="C107" i="72"/>
  <c r="C108" i="72"/>
  <c r="C109" i="72"/>
  <c r="C110" i="72"/>
  <c r="C111" i="72"/>
  <c r="C112" i="72"/>
  <c r="C113" i="72"/>
  <c r="C114" i="72"/>
  <c r="C115" i="72"/>
  <c r="C116" i="72"/>
  <c r="C117" i="72"/>
  <c r="C118" i="72"/>
  <c r="C119" i="72"/>
  <c r="C120" i="72"/>
  <c r="C121" i="72"/>
  <c r="C122" i="72"/>
  <c r="C123" i="72"/>
  <c r="C124" i="72"/>
  <c r="C125" i="72"/>
  <c r="C126" i="72"/>
  <c r="C127" i="72"/>
  <c r="C128" i="72"/>
  <c r="C129" i="72"/>
  <c r="C130" i="72"/>
  <c r="C131" i="72"/>
  <c r="C132" i="72"/>
  <c r="C133" i="72"/>
  <c r="C134" i="72"/>
  <c r="C135" i="72"/>
  <c r="C136" i="72"/>
  <c r="C137" i="72"/>
  <c r="C138" i="72"/>
  <c r="C139" i="72"/>
  <c r="C140" i="72"/>
  <c r="C141" i="72"/>
  <c r="C142" i="72"/>
  <c r="C143" i="72"/>
  <c r="C144" i="72"/>
  <c r="C145" i="72"/>
  <c r="C146" i="72"/>
  <c r="C147" i="72"/>
  <c r="C148" i="72"/>
  <c r="C149" i="72"/>
  <c r="C150" i="72"/>
  <c r="C151" i="72"/>
  <c r="C152" i="72"/>
  <c r="C153" i="72"/>
  <c r="C154" i="72"/>
  <c r="C155" i="72"/>
  <c r="C156" i="72"/>
  <c r="C157" i="72"/>
  <c r="C158" i="72"/>
  <c r="C159" i="72"/>
  <c r="C160" i="72"/>
  <c r="C161" i="72"/>
  <c r="C162" i="72"/>
  <c r="C163" i="72"/>
  <c r="C164" i="72"/>
  <c r="C165" i="72"/>
  <c r="C166" i="72"/>
  <c r="C167" i="72"/>
  <c r="C168" i="72"/>
  <c r="C169" i="72"/>
  <c r="C170" i="72"/>
  <c r="C171" i="72"/>
  <c r="C172" i="72"/>
  <c r="C173" i="72"/>
  <c r="C174" i="72"/>
  <c r="C175" i="72"/>
  <c r="C176" i="72"/>
  <c r="C177" i="72"/>
  <c r="C178" i="72"/>
  <c r="C179" i="72"/>
  <c r="C180" i="72"/>
  <c r="C181" i="72"/>
  <c r="C182" i="72"/>
  <c r="C183" i="72"/>
  <c r="C184" i="72"/>
  <c r="C185" i="72"/>
  <c r="C186" i="72"/>
  <c r="C187" i="72"/>
  <c r="C188" i="72"/>
  <c r="C189" i="72"/>
  <c r="C190" i="72"/>
  <c r="C191" i="72"/>
  <c r="C192" i="72"/>
  <c r="C193" i="72"/>
  <c r="C194" i="72"/>
  <c r="C195" i="72"/>
  <c r="C196" i="72"/>
  <c r="C197" i="72"/>
  <c r="C198" i="72"/>
  <c r="C199" i="72"/>
  <c r="C200" i="72"/>
  <c r="C201" i="72"/>
  <c r="C202" i="72"/>
  <c r="C203" i="72"/>
  <c r="C204" i="72"/>
  <c r="C205" i="72"/>
  <c r="C206" i="72"/>
  <c r="C207" i="72"/>
  <c r="C208" i="72"/>
  <c r="C209" i="72"/>
  <c r="C210" i="72"/>
  <c r="C211" i="72"/>
  <c r="C212" i="72"/>
  <c r="C213" i="72"/>
  <c r="C214" i="72"/>
  <c r="C215" i="72"/>
  <c r="C216" i="72"/>
  <c r="C217" i="72"/>
  <c r="C218" i="72"/>
  <c r="C219" i="72"/>
  <c r="C220" i="72"/>
  <c r="C221" i="72"/>
  <c r="C222" i="72"/>
  <c r="C223" i="72"/>
  <c r="C224" i="72"/>
  <c r="C225" i="72"/>
  <c r="C226" i="72"/>
  <c r="C227" i="72"/>
  <c r="C228" i="72"/>
  <c r="C229" i="72"/>
  <c r="C230" i="72"/>
  <c r="C231" i="72"/>
  <c r="C232" i="72"/>
  <c r="C233" i="72"/>
  <c r="C234" i="72"/>
  <c r="C235" i="72"/>
  <c r="C236" i="72"/>
  <c r="C237" i="72"/>
  <c r="C238" i="72"/>
  <c r="C239" i="72"/>
  <c r="C240" i="72"/>
  <c r="C241" i="72"/>
  <c r="C242" i="72"/>
  <c r="C243" i="72"/>
  <c r="C244" i="72"/>
  <c r="C245" i="72"/>
  <c r="C246" i="72"/>
  <c r="C247" i="72"/>
  <c r="C248" i="72"/>
  <c r="C249" i="72"/>
  <c r="C250" i="72"/>
  <c r="C251" i="72"/>
  <c r="C252" i="72"/>
  <c r="C253" i="72"/>
  <c r="C254" i="72"/>
  <c r="C255" i="72"/>
  <c r="C256" i="72"/>
  <c r="C257" i="72"/>
  <c r="C258" i="72"/>
  <c r="C259" i="72"/>
  <c r="C260" i="72"/>
  <c r="C261" i="72"/>
  <c r="C262" i="72"/>
  <c r="C263" i="72"/>
  <c r="C264" i="72"/>
  <c r="C265" i="72"/>
  <c r="C266" i="72"/>
  <c r="C267" i="72"/>
  <c r="C268" i="72"/>
  <c r="C269" i="72"/>
  <c r="C270" i="72"/>
  <c r="C271" i="72"/>
  <c r="C272" i="72"/>
  <c r="C273" i="72"/>
  <c r="C274" i="72"/>
  <c r="C275" i="72"/>
  <c r="C276" i="72"/>
  <c r="C277" i="72"/>
  <c r="C278" i="72"/>
  <c r="C279" i="72"/>
  <c r="C280" i="72"/>
  <c r="C281" i="72"/>
  <c r="C282" i="72"/>
  <c r="C283" i="72"/>
  <c r="C284" i="72"/>
  <c r="C285" i="72"/>
  <c r="C286" i="72"/>
  <c r="C287" i="72"/>
  <c r="C288" i="72"/>
  <c r="C289" i="72"/>
  <c r="C290" i="72"/>
  <c r="C291" i="72"/>
  <c r="C292" i="72"/>
  <c r="C293" i="72"/>
  <c r="C294" i="72"/>
  <c r="C295" i="72"/>
  <c r="C296" i="72"/>
  <c r="C297" i="72"/>
  <c r="C298" i="72"/>
  <c r="C299" i="72"/>
  <c r="C300" i="72"/>
  <c r="C301" i="72"/>
  <c r="C302" i="72"/>
  <c r="C303" i="72"/>
  <c r="C304" i="72"/>
  <c r="C305" i="72"/>
  <c r="C306" i="72"/>
  <c r="C307" i="72"/>
  <c r="C308" i="72"/>
  <c r="C309" i="72"/>
  <c r="C310" i="72"/>
  <c r="C311" i="72"/>
  <c r="C312" i="72"/>
  <c r="C313" i="72"/>
  <c r="C314" i="72"/>
  <c r="C315" i="72"/>
  <c r="C316" i="72"/>
  <c r="C317" i="72"/>
  <c r="C318" i="72"/>
  <c r="C319" i="72"/>
  <c r="C320" i="72"/>
  <c r="C321" i="72"/>
  <c r="C322" i="72"/>
  <c r="C323" i="72"/>
  <c r="C324" i="72"/>
  <c r="C325" i="72"/>
  <c r="C326" i="72"/>
  <c r="C327" i="72"/>
  <c r="C328" i="72"/>
  <c r="C329" i="72"/>
  <c r="C330" i="72"/>
  <c r="C331" i="72"/>
  <c r="C332" i="72"/>
  <c r="C333" i="72"/>
  <c r="C334" i="72"/>
  <c r="C335" i="72"/>
  <c r="C336" i="72"/>
  <c r="C337" i="72"/>
  <c r="C338" i="72"/>
  <c r="C339" i="72"/>
  <c r="C340" i="72"/>
  <c r="C341" i="72"/>
  <c r="C342" i="72"/>
  <c r="C343" i="72"/>
  <c r="C344" i="72"/>
  <c r="C345" i="72"/>
  <c r="C346" i="72"/>
  <c r="C347" i="72"/>
  <c r="C348" i="72"/>
  <c r="C349" i="72"/>
  <c r="C350" i="72"/>
  <c r="C351" i="72"/>
  <c r="C352" i="72"/>
  <c r="C353" i="72"/>
  <c r="C354" i="72"/>
  <c r="C355" i="72"/>
  <c r="C356" i="72"/>
  <c r="C357" i="72"/>
  <c r="C358" i="72"/>
  <c r="C359" i="72"/>
  <c r="C360" i="72"/>
  <c r="C361" i="72"/>
  <c r="C362" i="72"/>
  <c r="C363" i="72"/>
  <c r="C364" i="72"/>
  <c r="C365" i="72"/>
  <c r="C366" i="72"/>
  <c r="C367" i="72"/>
  <c r="C368" i="72"/>
  <c r="C369" i="72"/>
  <c r="C370" i="72"/>
  <c r="C371" i="72"/>
  <c r="C372" i="72"/>
  <c r="C373" i="72"/>
  <c r="C374" i="72"/>
  <c r="C375" i="72"/>
  <c r="C376" i="72"/>
  <c r="C377" i="72"/>
  <c r="C378" i="72"/>
  <c r="D15" i="72"/>
  <c r="D17" i="72"/>
  <c r="D16" i="72"/>
  <c r="D14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D76" i="72"/>
  <c r="D77" i="72"/>
  <c r="D78" i="72"/>
  <c r="D79" i="72"/>
  <c r="D80" i="72"/>
  <c r="D81" i="72"/>
  <c r="D82" i="72"/>
  <c r="D83" i="72"/>
  <c r="D84" i="72"/>
  <c r="D85" i="72"/>
  <c r="D86" i="72"/>
  <c r="D87" i="72"/>
  <c r="D88" i="72"/>
  <c r="D89" i="72"/>
  <c r="D90" i="72"/>
  <c r="D91" i="72"/>
  <c r="D92" i="72"/>
  <c r="D93" i="72"/>
  <c r="D94" i="72"/>
  <c r="D95" i="72"/>
  <c r="D96" i="72"/>
  <c r="D97" i="72"/>
  <c r="D98" i="72"/>
  <c r="D99" i="72"/>
  <c r="D100" i="72"/>
  <c r="D101" i="72"/>
  <c r="D102" i="72"/>
  <c r="D103" i="72"/>
  <c r="D104" i="72"/>
  <c r="D105" i="72"/>
  <c r="D106" i="72"/>
  <c r="D107" i="72"/>
  <c r="D108" i="72"/>
  <c r="D109" i="72"/>
  <c r="D110" i="72"/>
  <c r="D111" i="72"/>
  <c r="D112" i="72"/>
  <c r="D113" i="72"/>
  <c r="D114" i="72"/>
  <c r="D115" i="72"/>
  <c r="D116" i="72"/>
  <c r="D117" i="72"/>
  <c r="D118" i="72"/>
  <c r="D119" i="72"/>
  <c r="D120" i="72"/>
  <c r="D121" i="72"/>
  <c r="D122" i="72"/>
  <c r="D123" i="72"/>
  <c r="D124" i="72"/>
  <c r="D125" i="72"/>
  <c r="D126" i="72"/>
  <c r="D127" i="72"/>
  <c r="D128" i="72"/>
  <c r="D129" i="72"/>
  <c r="D130" i="72"/>
  <c r="D131" i="72"/>
  <c r="D132" i="72"/>
  <c r="D133" i="72"/>
  <c r="D134" i="72"/>
  <c r="D135" i="72"/>
  <c r="D136" i="72"/>
  <c r="D137" i="72"/>
  <c r="D138" i="72"/>
  <c r="D139" i="72"/>
  <c r="D140" i="72"/>
  <c r="D141" i="72"/>
  <c r="D142" i="72"/>
  <c r="D143" i="72"/>
  <c r="D144" i="72"/>
  <c r="D145" i="72"/>
  <c r="D146" i="72"/>
  <c r="D147" i="72"/>
  <c r="D148" i="72"/>
  <c r="D149" i="72"/>
  <c r="D150" i="72"/>
  <c r="D151" i="72"/>
  <c r="D152" i="72"/>
  <c r="D153" i="72"/>
  <c r="D154" i="72"/>
  <c r="D155" i="72"/>
  <c r="D156" i="72"/>
  <c r="D157" i="72"/>
  <c r="D158" i="72"/>
  <c r="D159" i="72"/>
  <c r="D160" i="72"/>
  <c r="D161" i="72"/>
  <c r="D162" i="72"/>
  <c r="D163" i="72"/>
  <c r="D164" i="72"/>
  <c r="D165" i="72"/>
  <c r="D166" i="72"/>
  <c r="D167" i="72"/>
  <c r="D168" i="72"/>
  <c r="D169" i="72"/>
  <c r="D170" i="72"/>
  <c r="D171" i="72"/>
  <c r="D172" i="72"/>
  <c r="D173" i="72"/>
  <c r="D174" i="72"/>
  <c r="D175" i="72"/>
  <c r="D176" i="72"/>
  <c r="D177" i="72"/>
  <c r="D178" i="72"/>
  <c r="D179" i="72"/>
  <c r="D180" i="72"/>
  <c r="D181" i="72"/>
  <c r="D182" i="72"/>
  <c r="D183" i="72"/>
  <c r="D184" i="72"/>
  <c r="D185" i="72"/>
  <c r="D186" i="72"/>
  <c r="D187" i="72"/>
  <c r="D188" i="72"/>
  <c r="D189" i="72"/>
  <c r="D190" i="72"/>
  <c r="D191" i="72"/>
  <c r="D192" i="72"/>
  <c r="D193" i="72"/>
  <c r="D194" i="72"/>
  <c r="D195" i="72"/>
  <c r="D196" i="72"/>
  <c r="D197" i="72"/>
  <c r="D198" i="72"/>
  <c r="D199" i="72"/>
  <c r="D200" i="72"/>
  <c r="D201" i="72"/>
  <c r="D202" i="72"/>
  <c r="D203" i="72"/>
  <c r="D204" i="72"/>
  <c r="D205" i="72"/>
  <c r="D206" i="72"/>
  <c r="D207" i="72"/>
  <c r="D208" i="72"/>
  <c r="D209" i="72"/>
  <c r="D210" i="72"/>
  <c r="D211" i="72"/>
  <c r="D212" i="72"/>
  <c r="D213" i="72"/>
  <c r="D214" i="72"/>
  <c r="D215" i="72"/>
  <c r="D216" i="72"/>
  <c r="D217" i="72"/>
  <c r="D218" i="72"/>
  <c r="D219" i="72"/>
  <c r="D220" i="72"/>
  <c r="D221" i="72"/>
  <c r="D222" i="72"/>
  <c r="D223" i="72"/>
  <c r="D224" i="72"/>
  <c r="D225" i="72"/>
  <c r="D226" i="72"/>
  <c r="D227" i="72"/>
  <c r="D228" i="72"/>
  <c r="D229" i="72"/>
  <c r="D230" i="72"/>
  <c r="D231" i="72"/>
  <c r="D232" i="72"/>
  <c r="D233" i="72"/>
  <c r="D234" i="72"/>
  <c r="D235" i="72"/>
  <c r="D236" i="72"/>
  <c r="D237" i="72"/>
  <c r="D238" i="72"/>
  <c r="D239" i="72"/>
  <c r="D240" i="72"/>
  <c r="D241" i="72"/>
  <c r="D242" i="72"/>
  <c r="D243" i="72"/>
  <c r="D244" i="72"/>
  <c r="D245" i="72"/>
  <c r="D246" i="72"/>
  <c r="D247" i="72"/>
  <c r="D248" i="72"/>
  <c r="D249" i="72"/>
  <c r="D250" i="72"/>
  <c r="D251" i="72"/>
  <c r="D252" i="72"/>
  <c r="D253" i="72"/>
  <c r="D254" i="72"/>
  <c r="D255" i="72"/>
  <c r="D256" i="72"/>
  <c r="D257" i="72"/>
  <c r="D258" i="72"/>
  <c r="D259" i="72"/>
  <c r="D260" i="72"/>
  <c r="D261" i="72"/>
  <c r="D262" i="72"/>
  <c r="D263" i="72"/>
  <c r="D264" i="72"/>
  <c r="D265" i="72"/>
  <c r="D266" i="72"/>
  <c r="D267" i="72"/>
  <c r="D268" i="72"/>
  <c r="D269" i="72"/>
  <c r="D270" i="72"/>
  <c r="D271" i="72"/>
  <c r="D272" i="72"/>
  <c r="D273" i="72"/>
  <c r="D274" i="72"/>
  <c r="D275" i="72"/>
  <c r="D276" i="72"/>
  <c r="D277" i="72"/>
  <c r="D278" i="72"/>
  <c r="D279" i="72"/>
  <c r="D280" i="72"/>
  <c r="D281" i="72"/>
  <c r="D282" i="72"/>
  <c r="D283" i="72"/>
  <c r="D284" i="72"/>
  <c r="D285" i="72"/>
  <c r="D286" i="72"/>
  <c r="D287" i="72"/>
  <c r="D288" i="72"/>
  <c r="D289" i="72"/>
  <c r="D290" i="72"/>
  <c r="D291" i="72"/>
  <c r="D292" i="72"/>
  <c r="D293" i="72"/>
  <c r="D294" i="72"/>
  <c r="D295" i="72"/>
  <c r="D296" i="72"/>
  <c r="D297" i="72"/>
  <c r="D298" i="72"/>
  <c r="D299" i="72"/>
  <c r="D300" i="72"/>
  <c r="D301" i="72"/>
  <c r="D302" i="72"/>
  <c r="D303" i="72"/>
  <c r="D304" i="72"/>
  <c r="D305" i="72"/>
  <c r="D306" i="72"/>
  <c r="D307" i="72"/>
  <c r="D308" i="72"/>
  <c r="D309" i="72"/>
  <c r="D310" i="72"/>
  <c r="D311" i="72"/>
  <c r="D312" i="72"/>
  <c r="D313" i="72"/>
  <c r="D314" i="72"/>
  <c r="D315" i="72"/>
  <c r="D316" i="72"/>
  <c r="D317" i="72"/>
  <c r="D318" i="72"/>
  <c r="D319" i="72"/>
  <c r="D320" i="72"/>
  <c r="D321" i="72"/>
  <c r="D322" i="72"/>
  <c r="D323" i="72"/>
  <c r="D324" i="72"/>
  <c r="D325" i="72"/>
  <c r="D326" i="72"/>
  <c r="D327" i="72"/>
  <c r="D328" i="72"/>
  <c r="D329" i="72"/>
  <c r="D330" i="72"/>
  <c r="D331" i="72"/>
  <c r="D332" i="72"/>
  <c r="D333" i="72"/>
  <c r="D334" i="72"/>
  <c r="D335" i="72"/>
  <c r="D336" i="72"/>
  <c r="D337" i="72"/>
  <c r="D338" i="72"/>
  <c r="D339" i="72"/>
  <c r="D340" i="72"/>
  <c r="D341" i="72"/>
  <c r="D342" i="72"/>
  <c r="D343" i="72"/>
  <c r="D344" i="72"/>
  <c r="D345" i="72"/>
  <c r="D346" i="72"/>
  <c r="D347" i="72"/>
  <c r="D348" i="72"/>
  <c r="D349" i="72"/>
  <c r="D350" i="72"/>
  <c r="D351" i="72"/>
  <c r="D352" i="72"/>
  <c r="D353" i="72"/>
  <c r="D354" i="72"/>
  <c r="D355" i="72"/>
  <c r="D356" i="72"/>
  <c r="D357" i="72"/>
  <c r="D358" i="72"/>
  <c r="D359" i="72"/>
  <c r="D360" i="72"/>
  <c r="D361" i="72"/>
  <c r="D362" i="72"/>
  <c r="D363" i="72"/>
  <c r="D364" i="72"/>
  <c r="D365" i="72"/>
  <c r="D366" i="72"/>
  <c r="D367" i="72"/>
  <c r="D368" i="72"/>
  <c r="D369" i="72"/>
  <c r="D370" i="72"/>
  <c r="D371" i="72"/>
  <c r="D372" i="72"/>
  <c r="D373" i="72"/>
  <c r="D374" i="72"/>
  <c r="D375" i="72"/>
  <c r="D376" i="72"/>
  <c r="D377" i="72"/>
  <c r="D378" i="72"/>
  <c r="D379" i="72"/>
  <c r="D380" i="72"/>
  <c r="D381" i="72"/>
  <c r="D382" i="72"/>
  <c r="D383" i="72"/>
  <c r="D384" i="72"/>
  <c r="D385" i="72"/>
  <c r="D386" i="72"/>
  <c r="D387" i="72"/>
  <c r="D388" i="72"/>
  <c r="D389" i="72"/>
  <c r="D390" i="72"/>
  <c r="D391" i="72"/>
  <c r="D392" i="72"/>
  <c r="D393" i="72"/>
  <c r="D394" i="72"/>
  <c r="D395" i="72"/>
  <c r="D396" i="72"/>
  <c r="D397" i="72"/>
  <c r="D398" i="72"/>
  <c r="D399" i="72"/>
  <c r="D400" i="72"/>
  <c r="D401" i="72"/>
  <c r="D402" i="72"/>
  <c r="D403" i="72"/>
  <c r="D404" i="72"/>
  <c r="C15" i="72"/>
  <c r="B1185" i="72"/>
  <c r="B15" i="72"/>
  <c r="B17" i="72"/>
  <c r="B16" i="72"/>
  <c r="B14" i="72"/>
  <c r="B18" i="72"/>
  <c r="B19" i="72"/>
  <c r="B20" i="72"/>
  <c r="B21" i="72"/>
  <c r="B22" i="72"/>
  <c r="B23" i="72"/>
  <c r="B24" i="72"/>
  <c r="B25" i="72"/>
  <c r="B26" i="72"/>
  <c r="B27" i="72"/>
  <c r="B28" i="72"/>
  <c r="B29" i="72"/>
  <c r="B30" i="72"/>
  <c r="B31" i="72"/>
  <c r="B32" i="72"/>
  <c r="B33" i="72"/>
  <c r="B34" i="72"/>
  <c r="B35" i="72"/>
  <c r="B36" i="72"/>
  <c r="B37" i="72"/>
  <c r="B38" i="72"/>
  <c r="B39" i="72"/>
  <c r="B40" i="72"/>
  <c r="B41" i="72"/>
  <c r="B42" i="72"/>
  <c r="B43" i="72"/>
  <c r="B44" i="72"/>
  <c r="B45" i="72"/>
  <c r="B46" i="72"/>
  <c r="B47" i="72"/>
  <c r="B48" i="72"/>
  <c r="B49" i="72"/>
  <c r="B50" i="72"/>
  <c r="B51" i="72"/>
  <c r="B52" i="72"/>
  <c r="B53" i="72"/>
  <c r="B54" i="72"/>
  <c r="B55" i="72"/>
  <c r="B56" i="72"/>
  <c r="B57" i="72"/>
  <c r="B58" i="72"/>
  <c r="B59" i="72"/>
  <c r="B60" i="72"/>
  <c r="B61" i="72"/>
  <c r="B62" i="72"/>
  <c r="B63" i="72"/>
  <c r="B64" i="72"/>
  <c r="B65" i="72"/>
  <c r="B66" i="72"/>
  <c r="B67" i="72"/>
  <c r="B68" i="72"/>
  <c r="B69" i="72"/>
  <c r="B70" i="72"/>
  <c r="B71" i="72"/>
  <c r="B72" i="72"/>
  <c r="B73" i="72"/>
  <c r="B74" i="72"/>
  <c r="B75" i="72"/>
  <c r="B76" i="72"/>
  <c r="B77" i="72"/>
  <c r="B78" i="72"/>
  <c r="B79" i="72"/>
  <c r="B80" i="72"/>
  <c r="B81" i="72"/>
  <c r="B82" i="72"/>
  <c r="B83" i="72"/>
  <c r="B84" i="72"/>
  <c r="B85" i="72"/>
  <c r="B86" i="72"/>
  <c r="B87" i="72"/>
  <c r="B88" i="72"/>
  <c r="B89" i="72"/>
  <c r="B90" i="72"/>
  <c r="B91" i="72"/>
  <c r="B92" i="72"/>
  <c r="B93" i="72"/>
  <c r="B94" i="72"/>
  <c r="B95" i="72"/>
  <c r="B96" i="72"/>
  <c r="B97" i="72"/>
  <c r="B98" i="72"/>
  <c r="B99" i="72"/>
  <c r="B100" i="72"/>
  <c r="B101" i="72"/>
  <c r="B102" i="72"/>
  <c r="B103" i="72"/>
  <c r="B104" i="72"/>
  <c r="B105" i="72"/>
  <c r="B106" i="72"/>
  <c r="B107" i="72"/>
  <c r="B108" i="72"/>
  <c r="B109" i="72"/>
  <c r="B110" i="72"/>
  <c r="B111" i="72"/>
  <c r="B112" i="72"/>
  <c r="B113" i="72"/>
  <c r="B114" i="72"/>
  <c r="B115" i="72"/>
  <c r="B116" i="72"/>
  <c r="B117" i="72"/>
  <c r="B118" i="72"/>
  <c r="B119" i="72"/>
  <c r="B120" i="72"/>
  <c r="B121" i="72"/>
  <c r="B122" i="72"/>
  <c r="B123" i="72"/>
  <c r="B124" i="72"/>
  <c r="B125" i="72"/>
  <c r="B126" i="72"/>
  <c r="B127" i="72"/>
  <c r="B128" i="72"/>
  <c r="B129" i="72"/>
  <c r="B130" i="72"/>
  <c r="B131" i="72"/>
  <c r="B132" i="72"/>
  <c r="B133" i="72"/>
  <c r="B134" i="72"/>
  <c r="B135" i="72"/>
  <c r="B136" i="72"/>
  <c r="B137" i="72"/>
  <c r="B138" i="72"/>
  <c r="B139" i="72"/>
  <c r="B140" i="72"/>
  <c r="B141" i="72"/>
  <c r="B142" i="72"/>
  <c r="B143" i="72"/>
  <c r="B144" i="72"/>
  <c r="B145" i="72"/>
  <c r="B146" i="72"/>
  <c r="B147" i="72"/>
  <c r="B148" i="72"/>
  <c r="B149" i="72"/>
  <c r="B150" i="72"/>
  <c r="B151" i="72"/>
  <c r="B152" i="72"/>
  <c r="B153" i="72"/>
  <c r="B154" i="72"/>
  <c r="B155" i="72"/>
  <c r="B156" i="72"/>
  <c r="B157" i="72"/>
  <c r="B158" i="72"/>
  <c r="B159" i="72"/>
  <c r="B160" i="72"/>
  <c r="B161" i="72"/>
  <c r="B162" i="72"/>
  <c r="B163" i="72"/>
  <c r="B164" i="72"/>
  <c r="B165" i="72"/>
  <c r="B166" i="72"/>
  <c r="B167" i="72"/>
  <c r="B168" i="72"/>
  <c r="B169" i="72"/>
  <c r="B170" i="72"/>
  <c r="B171" i="72"/>
  <c r="B172" i="72"/>
  <c r="B173" i="72"/>
  <c r="B174" i="72"/>
  <c r="B175" i="72"/>
  <c r="B176" i="72"/>
  <c r="B177" i="72"/>
  <c r="B178" i="72"/>
  <c r="B179" i="72"/>
  <c r="B180" i="72"/>
  <c r="B181" i="72"/>
  <c r="B182" i="72"/>
  <c r="B183" i="72"/>
  <c r="B184" i="72"/>
  <c r="B185" i="72"/>
  <c r="B186" i="72"/>
  <c r="B187" i="72"/>
  <c r="B188" i="72"/>
  <c r="B189" i="72"/>
  <c r="B190" i="72"/>
  <c r="B191" i="72"/>
  <c r="B192" i="72"/>
  <c r="B193" i="72"/>
  <c r="B194" i="72"/>
  <c r="B195" i="72"/>
  <c r="B196" i="72"/>
  <c r="B197" i="72"/>
  <c r="B198" i="72"/>
  <c r="B199" i="72"/>
  <c r="B200" i="72"/>
  <c r="B201" i="72"/>
  <c r="B202" i="72"/>
  <c r="B203" i="72"/>
  <c r="B204" i="72"/>
  <c r="B205" i="72"/>
  <c r="B206" i="72"/>
  <c r="B207" i="72"/>
  <c r="B208" i="72"/>
  <c r="B209" i="72"/>
  <c r="B210" i="72"/>
  <c r="B211" i="72"/>
  <c r="B212" i="72"/>
  <c r="B213" i="72"/>
  <c r="B214" i="72"/>
  <c r="B215" i="72"/>
  <c r="B216" i="72"/>
  <c r="B217" i="72"/>
  <c r="B218" i="72"/>
  <c r="B219" i="72"/>
  <c r="B220" i="72"/>
  <c r="B221" i="72"/>
  <c r="B222" i="72"/>
  <c r="B223" i="72"/>
  <c r="B224" i="72"/>
  <c r="B225" i="72"/>
  <c r="B226" i="72"/>
  <c r="B227" i="72"/>
  <c r="B228" i="72"/>
  <c r="B229" i="72"/>
  <c r="B230" i="72"/>
  <c r="B231" i="72"/>
  <c r="B232" i="72"/>
  <c r="B233" i="72"/>
  <c r="B234" i="72"/>
  <c r="B235" i="72"/>
  <c r="B236" i="72"/>
  <c r="B237" i="72"/>
  <c r="B238" i="72"/>
  <c r="B239" i="72"/>
  <c r="B240" i="72"/>
  <c r="B241" i="72"/>
  <c r="B242" i="72"/>
  <c r="B243" i="72"/>
  <c r="B244" i="72"/>
  <c r="B245" i="72"/>
  <c r="B246" i="72"/>
  <c r="B247" i="72"/>
  <c r="B248" i="72"/>
  <c r="B249" i="72"/>
  <c r="B250" i="72"/>
  <c r="B251" i="72"/>
  <c r="B252" i="72"/>
  <c r="B253" i="72"/>
  <c r="B254" i="72"/>
  <c r="B255" i="72"/>
  <c r="B256" i="72"/>
  <c r="B257" i="72"/>
  <c r="B258" i="72"/>
  <c r="B259" i="72"/>
  <c r="B260" i="72"/>
  <c r="B261" i="72"/>
  <c r="B262" i="72"/>
  <c r="B263" i="72"/>
  <c r="B264" i="72"/>
  <c r="B265" i="72"/>
  <c r="B266" i="72"/>
  <c r="B267" i="72"/>
  <c r="B268" i="72"/>
  <c r="B269" i="72"/>
  <c r="B270" i="72"/>
  <c r="B271" i="72"/>
  <c r="B272" i="72"/>
  <c r="B273" i="72"/>
  <c r="B274" i="72"/>
  <c r="B275" i="72"/>
  <c r="B276" i="72"/>
  <c r="B277" i="72"/>
  <c r="B278" i="72"/>
  <c r="B279" i="72"/>
  <c r="B280" i="72"/>
  <c r="B281" i="72"/>
  <c r="B282" i="72"/>
  <c r="B283" i="72"/>
  <c r="B284" i="72"/>
  <c r="B285" i="72"/>
  <c r="B286" i="72"/>
  <c r="B287" i="72"/>
  <c r="B288" i="72"/>
  <c r="B289" i="72"/>
  <c r="B290" i="72"/>
  <c r="B291" i="72"/>
  <c r="B292" i="72"/>
  <c r="B293" i="72"/>
  <c r="B294" i="72"/>
  <c r="B295" i="72"/>
  <c r="B296" i="72"/>
  <c r="B297" i="72"/>
  <c r="B298" i="72"/>
  <c r="B299" i="72"/>
  <c r="B300" i="72"/>
  <c r="B301" i="72"/>
  <c r="B302" i="72"/>
  <c r="B303" i="72"/>
  <c r="B304" i="72"/>
  <c r="B305" i="72"/>
  <c r="B306" i="72"/>
  <c r="B307" i="72"/>
  <c r="B308" i="72"/>
  <c r="B309" i="72"/>
  <c r="B310" i="72"/>
  <c r="B311" i="72"/>
  <c r="B312" i="72"/>
  <c r="B313" i="72"/>
  <c r="B314" i="72"/>
  <c r="B315" i="72"/>
  <c r="B316" i="72"/>
  <c r="B317" i="72"/>
  <c r="B318" i="72"/>
  <c r="B319" i="72"/>
  <c r="B320" i="72"/>
  <c r="B321" i="72"/>
  <c r="B322" i="72"/>
  <c r="B323" i="72"/>
  <c r="B324" i="72"/>
  <c r="B325" i="72"/>
  <c r="B326" i="72"/>
  <c r="B327" i="72"/>
  <c r="B328" i="72"/>
  <c r="B329" i="72"/>
  <c r="B330" i="72"/>
  <c r="B331" i="72"/>
  <c r="B332" i="72"/>
  <c r="B333" i="72"/>
  <c r="B334" i="72"/>
  <c r="B335" i="72"/>
  <c r="B336" i="72"/>
  <c r="B337" i="72"/>
  <c r="B338" i="72"/>
  <c r="B339" i="72"/>
  <c r="B340" i="72"/>
  <c r="B341" i="72"/>
  <c r="B342" i="72"/>
  <c r="B343" i="72"/>
  <c r="B344" i="72"/>
  <c r="B345" i="72"/>
  <c r="B346" i="72"/>
  <c r="B347" i="72"/>
  <c r="B348" i="72"/>
  <c r="B349" i="72"/>
  <c r="B350" i="72"/>
  <c r="B351" i="72"/>
  <c r="B352" i="72"/>
  <c r="B353" i="72"/>
  <c r="B354" i="72"/>
  <c r="B355" i="72"/>
  <c r="B356" i="72"/>
  <c r="B357" i="72"/>
  <c r="B358" i="72"/>
  <c r="B359" i="72"/>
  <c r="B360" i="72"/>
  <c r="B361" i="72"/>
  <c r="B362" i="72"/>
  <c r="B363" i="72"/>
  <c r="B364" i="72"/>
  <c r="B365" i="72"/>
  <c r="B366" i="72"/>
  <c r="B367" i="72"/>
  <c r="B368" i="72"/>
  <c r="B369" i="72"/>
  <c r="B370" i="72"/>
  <c r="B371" i="72"/>
  <c r="B372" i="72"/>
  <c r="B373" i="72"/>
  <c r="B374" i="72"/>
  <c r="B375" i="72"/>
  <c r="B376" i="72"/>
  <c r="B377" i="72"/>
  <c r="B378" i="72"/>
  <c r="H794" i="72"/>
  <c r="E794" i="72"/>
  <c r="D794" i="72"/>
  <c r="H793" i="72"/>
  <c r="E793" i="72"/>
  <c r="D793" i="72"/>
  <c r="H792" i="72"/>
  <c r="E792" i="72"/>
  <c r="D792" i="72"/>
  <c r="H791" i="72"/>
  <c r="E791" i="72"/>
  <c r="D791" i="72"/>
  <c r="H790" i="72"/>
  <c r="E790" i="72"/>
  <c r="D790" i="72"/>
  <c r="H789" i="72"/>
  <c r="E789" i="72"/>
  <c r="D789" i="72"/>
  <c r="H788" i="72"/>
  <c r="E788" i="72"/>
  <c r="D788" i="72"/>
  <c r="H787" i="72"/>
  <c r="E787" i="72"/>
  <c r="D787" i="72"/>
  <c r="H786" i="72"/>
  <c r="E786" i="72"/>
  <c r="D786" i="72"/>
  <c r="H785" i="72"/>
  <c r="E785" i="72"/>
  <c r="D785" i="72"/>
  <c r="H784" i="72"/>
  <c r="E784" i="72"/>
  <c r="D784" i="72"/>
  <c r="H783" i="72"/>
  <c r="E783" i="72"/>
  <c r="D783" i="72"/>
  <c r="H782" i="72"/>
  <c r="E782" i="72"/>
  <c r="D782" i="72"/>
  <c r="H781" i="72"/>
  <c r="E781" i="72"/>
  <c r="D781" i="72"/>
  <c r="H780" i="72"/>
  <c r="E780" i="72"/>
  <c r="D780" i="72"/>
  <c r="H779" i="72"/>
  <c r="E779" i="72"/>
  <c r="D779" i="72"/>
  <c r="H778" i="72"/>
  <c r="E778" i="72"/>
  <c r="D778" i="72"/>
  <c r="H777" i="72"/>
  <c r="E777" i="72"/>
  <c r="D777" i="72"/>
  <c r="H776" i="72"/>
  <c r="E776" i="72"/>
  <c r="D776" i="72"/>
  <c r="H775" i="72"/>
  <c r="E775" i="72"/>
  <c r="D775" i="72"/>
  <c r="H774" i="72"/>
  <c r="E774" i="72"/>
  <c r="D774" i="72"/>
  <c r="H773" i="72"/>
  <c r="E773" i="72"/>
  <c r="D773" i="72"/>
  <c r="H772" i="72"/>
  <c r="E772" i="72"/>
  <c r="D772" i="72"/>
  <c r="H771" i="72"/>
  <c r="E771" i="72"/>
  <c r="D771" i="72"/>
  <c r="H770" i="72"/>
  <c r="E770" i="72"/>
  <c r="D770" i="72"/>
  <c r="H769" i="72"/>
  <c r="E769" i="72"/>
  <c r="D769" i="72"/>
  <c r="H768" i="72"/>
  <c r="E768" i="72"/>
  <c r="D768" i="72"/>
  <c r="C768" i="72"/>
  <c r="B768" i="72"/>
  <c r="H767" i="72"/>
  <c r="E767" i="72"/>
  <c r="D767" i="72"/>
  <c r="C767" i="72"/>
  <c r="B767" i="72"/>
  <c r="H766" i="72"/>
  <c r="E766" i="72"/>
  <c r="D766" i="72"/>
  <c r="C766" i="72"/>
  <c r="B766" i="72"/>
  <c r="H765" i="72"/>
  <c r="E765" i="72"/>
  <c r="D765" i="72"/>
  <c r="C765" i="72"/>
  <c r="B765" i="72"/>
  <c r="H764" i="72"/>
  <c r="E764" i="72"/>
  <c r="D764" i="72"/>
  <c r="C764" i="72"/>
  <c r="B764" i="72"/>
  <c r="H763" i="72"/>
  <c r="E763" i="72"/>
  <c r="D763" i="72"/>
  <c r="C763" i="72"/>
  <c r="B763" i="72"/>
  <c r="H762" i="72"/>
  <c r="E762" i="72"/>
  <c r="D762" i="72"/>
  <c r="C762" i="72"/>
  <c r="B762" i="72"/>
  <c r="H761" i="72"/>
  <c r="E761" i="72"/>
  <c r="D761" i="72"/>
  <c r="C761" i="72"/>
  <c r="B761" i="72"/>
  <c r="H760" i="72"/>
  <c r="E760" i="72"/>
  <c r="D760" i="72"/>
  <c r="C760" i="72"/>
  <c r="B760" i="72"/>
  <c r="H759" i="72"/>
  <c r="E759" i="72"/>
  <c r="D759" i="72"/>
  <c r="C759" i="72"/>
  <c r="B759" i="72"/>
  <c r="H758" i="72"/>
  <c r="E758" i="72"/>
  <c r="D758" i="72"/>
  <c r="C758" i="72"/>
  <c r="B758" i="72"/>
  <c r="H757" i="72"/>
  <c r="E757" i="72"/>
  <c r="D757" i="72"/>
  <c r="C757" i="72"/>
  <c r="B757" i="72"/>
  <c r="H756" i="72"/>
  <c r="E756" i="72"/>
  <c r="D756" i="72"/>
  <c r="C756" i="72"/>
  <c r="B756" i="72"/>
  <c r="H755" i="72"/>
  <c r="E755" i="72"/>
  <c r="D755" i="72"/>
  <c r="C755" i="72"/>
  <c r="B755" i="72"/>
  <c r="H754" i="72"/>
  <c r="E754" i="72"/>
  <c r="D754" i="72"/>
  <c r="C754" i="72"/>
  <c r="B754" i="72"/>
  <c r="H753" i="72"/>
  <c r="E753" i="72"/>
  <c r="D753" i="72"/>
  <c r="C753" i="72"/>
  <c r="B753" i="72"/>
  <c r="H752" i="72"/>
  <c r="E752" i="72"/>
  <c r="D752" i="72"/>
  <c r="C752" i="72"/>
  <c r="B752" i="72"/>
  <c r="H751" i="72"/>
  <c r="E751" i="72"/>
  <c r="D751" i="72"/>
  <c r="C751" i="72"/>
  <c r="B751" i="72"/>
  <c r="H750" i="72"/>
  <c r="E750" i="72"/>
  <c r="D750" i="72"/>
  <c r="C750" i="72"/>
  <c r="B750" i="72"/>
  <c r="H749" i="72"/>
  <c r="E749" i="72"/>
  <c r="D749" i="72"/>
  <c r="C749" i="72"/>
  <c r="B749" i="72"/>
  <c r="H748" i="72"/>
  <c r="E748" i="72"/>
  <c r="D748" i="72"/>
  <c r="C748" i="72"/>
  <c r="B748" i="72"/>
  <c r="H747" i="72"/>
  <c r="E747" i="72"/>
  <c r="D747" i="72"/>
  <c r="C747" i="72"/>
  <c r="B747" i="72"/>
  <c r="H746" i="72"/>
  <c r="E746" i="72"/>
  <c r="D746" i="72"/>
  <c r="C746" i="72"/>
  <c r="B746" i="72"/>
  <c r="H745" i="72"/>
  <c r="E745" i="72"/>
  <c r="D745" i="72"/>
  <c r="C745" i="72"/>
  <c r="B745" i="72"/>
  <c r="H744" i="72"/>
  <c r="E744" i="72"/>
  <c r="D744" i="72"/>
  <c r="C744" i="72"/>
  <c r="B744" i="72"/>
  <c r="H743" i="72"/>
  <c r="E743" i="72"/>
  <c r="D743" i="72"/>
  <c r="C743" i="72"/>
  <c r="B743" i="72"/>
  <c r="H742" i="72"/>
  <c r="E742" i="72"/>
  <c r="D742" i="72"/>
  <c r="C742" i="72"/>
  <c r="B742" i="72"/>
  <c r="H741" i="72"/>
  <c r="E741" i="72"/>
  <c r="D741" i="72"/>
  <c r="C741" i="72"/>
  <c r="B741" i="72"/>
  <c r="H740" i="72"/>
  <c r="E740" i="72"/>
  <c r="D740" i="72"/>
  <c r="C740" i="72"/>
  <c r="B740" i="72"/>
  <c r="H739" i="72"/>
  <c r="E739" i="72"/>
  <c r="D739" i="72"/>
  <c r="C739" i="72"/>
  <c r="B739" i="72"/>
  <c r="H738" i="72"/>
  <c r="E738" i="72"/>
  <c r="D738" i="72"/>
  <c r="C738" i="72"/>
  <c r="B738" i="72"/>
  <c r="H737" i="72"/>
  <c r="E737" i="72"/>
  <c r="D737" i="72"/>
  <c r="C737" i="72"/>
  <c r="B737" i="72"/>
  <c r="H736" i="72"/>
  <c r="E736" i="72"/>
  <c r="D736" i="72"/>
  <c r="C736" i="72"/>
  <c r="B736" i="72"/>
  <c r="H735" i="72"/>
  <c r="E735" i="72"/>
  <c r="D735" i="72"/>
  <c r="C735" i="72"/>
  <c r="B735" i="72"/>
  <c r="H734" i="72"/>
  <c r="E734" i="72"/>
  <c r="D734" i="72"/>
  <c r="C734" i="72"/>
  <c r="B734" i="72"/>
  <c r="H733" i="72"/>
  <c r="E733" i="72"/>
  <c r="D733" i="72"/>
  <c r="C733" i="72"/>
  <c r="B733" i="72"/>
  <c r="H732" i="72"/>
  <c r="E732" i="72"/>
  <c r="D732" i="72"/>
  <c r="C732" i="72"/>
  <c r="B732" i="72"/>
  <c r="H731" i="72"/>
  <c r="E731" i="72"/>
  <c r="D731" i="72"/>
  <c r="C731" i="72"/>
  <c r="B731" i="72"/>
  <c r="H730" i="72"/>
  <c r="E730" i="72"/>
  <c r="D730" i="72"/>
  <c r="C730" i="72"/>
  <c r="B730" i="72"/>
  <c r="H729" i="72"/>
  <c r="E729" i="72"/>
  <c r="D729" i="72"/>
  <c r="C729" i="72"/>
  <c r="B729" i="72"/>
  <c r="H728" i="72"/>
  <c r="E728" i="72"/>
  <c r="D728" i="72"/>
  <c r="C728" i="72"/>
  <c r="B728" i="72"/>
  <c r="H727" i="72"/>
  <c r="E727" i="72"/>
  <c r="D727" i="72"/>
  <c r="C727" i="72"/>
  <c r="B727" i="72"/>
  <c r="H726" i="72"/>
  <c r="E726" i="72"/>
  <c r="D726" i="72"/>
  <c r="C726" i="72"/>
  <c r="B726" i="72"/>
  <c r="H725" i="72"/>
  <c r="E725" i="72"/>
  <c r="D725" i="72"/>
  <c r="C725" i="72"/>
  <c r="B725" i="72"/>
  <c r="H724" i="72"/>
  <c r="E724" i="72"/>
  <c r="D724" i="72"/>
  <c r="C724" i="72"/>
  <c r="B724" i="72"/>
  <c r="H723" i="72"/>
  <c r="E723" i="72"/>
  <c r="D723" i="72"/>
  <c r="C723" i="72"/>
  <c r="B723" i="72"/>
  <c r="H722" i="72"/>
  <c r="E722" i="72"/>
  <c r="D722" i="72"/>
  <c r="C722" i="72"/>
  <c r="B722" i="72"/>
  <c r="H721" i="72"/>
  <c r="E721" i="72"/>
  <c r="D721" i="72"/>
  <c r="C721" i="72"/>
  <c r="B721" i="72"/>
  <c r="H720" i="72"/>
  <c r="E720" i="72"/>
  <c r="D720" i="72"/>
  <c r="C720" i="72"/>
  <c r="B720" i="72"/>
  <c r="H719" i="72"/>
  <c r="E719" i="72"/>
  <c r="D719" i="72"/>
  <c r="C719" i="72"/>
  <c r="B719" i="72"/>
  <c r="H718" i="72"/>
  <c r="E718" i="72"/>
  <c r="D718" i="72"/>
  <c r="C718" i="72"/>
  <c r="B718" i="72"/>
  <c r="H717" i="72"/>
  <c r="E717" i="72"/>
  <c r="D717" i="72"/>
  <c r="C717" i="72"/>
  <c r="B717" i="72"/>
  <c r="H716" i="72"/>
  <c r="E716" i="72"/>
  <c r="D716" i="72"/>
  <c r="C716" i="72"/>
  <c r="B716" i="72"/>
  <c r="H715" i="72"/>
  <c r="E715" i="72"/>
  <c r="D715" i="72"/>
  <c r="C715" i="72"/>
  <c r="B715" i="72"/>
  <c r="H714" i="72"/>
  <c r="E714" i="72"/>
  <c r="D714" i="72"/>
  <c r="C714" i="72"/>
  <c r="B714" i="72"/>
  <c r="H713" i="72"/>
  <c r="E713" i="72"/>
  <c r="D713" i="72"/>
  <c r="C713" i="72"/>
  <c r="B713" i="72"/>
  <c r="H712" i="72"/>
  <c r="E712" i="72"/>
  <c r="D712" i="72"/>
  <c r="C712" i="72"/>
  <c r="B712" i="72"/>
  <c r="H711" i="72"/>
  <c r="E711" i="72"/>
  <c r="D711" i="72"/>
  <c r="C711" i="72"/>
  <c r="B711" i="72"/>
  <c r="H710" i="72"/>
  <c r="E710" i="72"/>
  <c r="D710" i="72"/>
  <c r="C710" i="72"/>
  <c r="B710" i="72"/>
  <c r="H709" i="72"/>
  <c r="E709" i="72"/>
  <c r="D709" i="72"/>
  <c r="C709" i="72"/>
  <c r="B709" i="72"/>
  <c r="H708" i="72"/>
  <c r="E708" i="72"/>
  <c r="D708" i="72"/>
  <c r="C708" i="72"/>
  <c r="B708" i="72"/>
  <c r="H707" i="72"/>
  <c r="E707" i="72"/>
  <c r="D707" i="72"/>
  <c r="C707" i="72"/>
  <c r="B707" i="72"/>
  <c r="H706" i="72"/>
  <c r="E706" i="72"/>
  <c r="D706" i="72"/>
  <c r="C706" i="72"/>
  <c r="B706" i="72"/>
  <c r="H705" i="72"/>
  <c r="E705" i="72"/>
  <c r="D705" i="72"/>
  <c r="C705" i="72"/>
  <c r="B705" i="72"/>
  <c r="H704" i="72"/>
  <c r="E704" i="72"/>
  <c r="D704" i="72"/>
  <c r="C704" i="72"/>
  <c r="B704" i="72"/>
  <c r="H703" i="72"/>
  <c r="E703" i="72"/>
  <c r="D703" i="72"/>
  <c r="C703" i="72"/>
  <c r="B703" i="72"/>
  <c r="H702" i="72"/>
  <c r="E702" i="72"/>
  <c r="D702" i="72"/>
  <c r="C702" i="72"/>
  <c r="B702" i="72"/>
  <c r="H701" i="72"/>
  <c r="E701" i="72"/>
  <c r="D701" i="72"/>
  <c r="C701" i="72"/>
  <c r="B701" i="72"/>
  <c r="H700" i="72"/>
  <c r="E700" i="72"/>
  <c r="D700" i="72"/>
  <c r="C700" i="72"/>
  <c r="B700" i="72"/>
  <c r="H699" i="72"/>
  <c r="E699" i="72"/>
  <c r="D699" i="72"/>
  <c r="C699" i="72"/>
  <c r="B699" i="72"/>
  <c r="H698" i="72"/>
  <c r="E698" i="72"/>
  <c r="D698" i="72"/>
  <c r="C698" i="72"/>
  <c r="B698" i="72"/>
  <c r="H697" i="72"/>
  <c r="E697" i="72"/>
  <c r="D697" i="72"/>
  <c r="C697" i="72"/>
  <c r="B697" i="72"/>
  <c r="H696" i="72"/>
  <c r="E696" i="72"/>
  <c r="D696" i="72"/>
  <c r="C696" i="72"/>
  <c r="B696" i="72"/>
  <c r="H695" i="72"/>
  <c r="E695" i="72"/>
  <c r="D695" i="72"/>
  <c r="C695" i="72"/>
  <c r="B695" i="72"/>
  <c r="H694" i="72"/>
  <c r="E694" i="72"/>
  <c r="D694" i="72"/>
  <c r="C694" i="72"/>
  <c r="B694" i="72"/>
  <c r="H693" i="72"/>
  <c r="E693" i="72"/>
  <c r="D693" i="72"/>
  <c r="C693" i="72"/>
  <c r="B693" i="72"/>
  <c r="H692" i="72"/>
  <c r="E692" i="72"/>
  <c r="D692" i="72"/>
  <c r="C692" i="72"/>
  <c r="B692" i="72"/>
  <c r="H691" i="72"/>
  <c r="E691" i="72"/>
  <c r="D691" i="72"/>
  <c r="C691" i="72"/>
  <c r="B691" i="72"/>
  <c r="H690" i="72"/>
  <c r="E690" i="72"/>
  <c r="D690" i="72"/>
  <c r="C690" i="72"/>
  <c r="B690" i="72"/>
  <c r="H689" i="72"/>
  <c r="E689" i="72"/>
  <c r="D689" i="72"/>
  <c r="C689" i="72"/>
  <c r="B689" i="72"/>
  <c r="H688" i="72"/>
  <c r="E688" i="72"/>
  <c r="D688" i="72"/>
  <c r="C688" i="72"/>
  <c r="B688" i="72"/>
  <c r="H687" i="72"/>
  <c r="E687" i="72"/>
  <c r="D687" i="72"/>
  <c r="C687" i="72"/>
  <c r="B687" i="72"/>
  <c r="H686" i="72"/>
  <c r="E686" i="72"/>
  <c r="D686" i="72"/>
  <c r="C686" i="72"/>
  <c r="B686" i="72"/>
  <c r="H685" i="72"/>
  <c r="E685" i="72"/>
  <c r="D685" i="72"/>
  <c r="C685" i="72"/>
  <c r="B685" i="72"/>
  <c r="H684" i="72"/>
  <c r="E684" i="72"/>
  <c r="D684" i="72"/>
  <c r="C684" i="72"/>
  <c r="B684" i="72"/>
  <c r="H683" i="72"/>
  <c r="E683" i="72"/>
  <c r="D683" i="72"/>
  <c r="C683" i="72"/>
  <c r="B683" i="72"/>
  <c r="H682" i="72"/>
  <c r="E682" i="72"/>
  <c r="D682" i="72"/>
  <c r="C682" i="72"/>
  <c r="B682" i="72"/>
  <c r="H681" i="72"/>
  <c r="E681" i="72"/>
  <c r="D681" i="72"/>
  <c r="C681" i="72"/>
  <c r="B681" i="72"/>
  <c r="H680" i="72"/>
  <c r="E680" i="72"/>
  <c r="D680" i="72"/>
  <c r="C680" i="72"/>
  <c r="B680" i="72"/>
  <c r="H679" i="72"/>
  <c r="E679" i="72"/>
  <c r="D679" i="72"/>
  <c r="C679" i="72"/>
  <c r="B679" i="72"/>
  <c r="H678" i="72"/>
  <c r="E678" i="72"/>
  <c r="D678" i="72"/>
  <c r="C678" i="72"/>
  <c r="B678" i="72"/>
  <c r="H677" i="72"/>
  <c r="E677" i="72"/>
  <c r="D677" i="72"/>
  <c r="C677" i="72"/>
  <c r="B677" i="72"/>
  <c r="H676" i="72"/>
  <c r="E676" i="72"/>
  <c r="D676" i="72"/>
  <c r="C676" i="72"/>
  <c r="B676" i="72"/>
  <c r="H675" i="72"/>
  <c r="E675" i="72"/>
  <c r="D675" i="72"/>
  <c r="C675" i="72"/>
  <c r="B675" i="72"/>
  <c r="H674" i="72"/>
  <c r="E674" i="72"/>
  <c r="D674" i="72"/>
  <c r="C674" i="72"/>
  <c r="B674" i="72"/>
  <c r="H673" i="72"/>
  <c r="E673" i="72"/>
  <c r="D673" i="72"/>
  <c r="C673" i="72"/>
  <c r="B673" i="72"/>
  <c r="H672" i="72"/>
  <c r="E672" i="72"/>
  <c r="D672" i="72"/>
  <c r="C672" i="72"/>
  <c r="B672" i="72"/>
  <c r="H671" i="72"/>
  <c r="E671" i="72"/>
  <c r="D671" i="72"/>
  <c r="C671" i="72"/>
  <c r="B671" i="72"/>
  <c r="H670" i="72"/>
  <c r="E670" i="72"/>
  <c r="D670" i="72"/>
  <c r="C670" i="72"/>
  <c r="B670" i="72"/>
  <c r="H669" i="72"/>
  <c r="E669" i="72"/>
  <c r="D669" i="72"/>
  <c r="C669" i="72"/>
  <c r="B669" i="72"/>
  <c r="H668" i="72"/>
  <c r="E668" i="72"/>
  <c r="D668" i="72"/>
  <c r="C668" i="72"/>
  <c r="B668" i="72"/>
  <c r="H667" i="72"/>
  <c r="E667" i="72"/>
  <c r="D667" i="72"/>
  <c r="C667" i="72"/>
  <c r="B667" i="72"/>
  <c r="H666" i="72"/>
  <c r="E666" i="72"/>
  <c r="D666" i="72"/>
  <c r="C666" i="72"/>
  <c r="B666" i="72"/>
  <c r="H665" i="72"/>
  <c r="E665" i="72"/>
  <c r="D665" i="72"/>
  <c r="C665" i="72"/>
  <c r="B665" i="72"/>
  <c r="H664" i="72"/>
  <c r="E664" i="72"/>
  <c r="D664" i="72"/>
  <c r="C664" i="72"/>
  <c r="B664" i="72"/>
  <c r="H663" i="72"/>
  <c r="E663" i="72"/>
  <c r="D663" i="72"/>
  <c r="C663" i="72"/>
  <c r="B663" i="72"/>
  <c r="H662" i="72"/>
  <c r="E662" i="72"/>
  <c r="D662" i="72"/>
  <c r="C662" i="72"/>
  <c r="B662" i="72"/>
  <c r="H661" i="72"/>
  <c r="E661" i="72"/>
  <c r="D661" i="72"/>
  <c r="C661" i="72"/>
  <c r="B661" i="72"/>
  <c r="H660" i="72"/>
  <c r="E660" i="72"/>
  <c r="D660" i="72"/>
  <c r="C660" i="72"/>
  <c r="B660" i="72"/>
  <c r="H659" i="72"/>
  <c r="E659" i="72"/>
  <c r="D659" i="72"/>
  <c r="C659" i="72"/>
  <c r="B659" i="72"/>
  <c r="H658" i="72"/>
  <c r="E658" i="72"/>
  <c r="D658" i="72"/>
  <c r="C658" i="72"/>
  <c r="B658" i="72"/>
  <c r="H657" i="72"/>
  <c r="E657" i="72"/>
  <c r="D657" i="72"/>
  <c r="C657" i="72"/>
  <c r="B657" i="72"/>
  <c r="H656" i="72"/>
  <c r="E656" i="72"/>
  <c r="D656" i="72"/>
  <c r="C656" i="72"/>
  <c r="B656" i="72"/>
  <c r="H655" i="72"/>
  <c r="E655" i="72"/>
  <c r="D655" i="72"/>
  <c r="C655" i="72"/>
  <c r="B655" i="72"/>
  <c r="H654" i="72"/>
  <c r="E654" i="72"/>
  <c r="D654" i="72"/>
  <c r="C654" i="72"/>
  <c r="B654" i="72"/>
  <c r="H653" i="72"/>
  <c r="E653" i="72"/>
  <c r="D653" i="72"/>
  <c r="C653" i="72"/>
  <c r="B653" i="72"/>
  <c r="H652" i="72"/>
  <c r="E652" i="72"/>
  <c r="D652" i="72"/>
  <c r="C652" i="72"/>
  <c r="B652" i="72"/>
  <c r="H651" i="72"/>
  <c r="E651" i="72"/>
  <c r="D651" i="72"/>
  <c r="C651" i="72"/>
  <c r="B651" i="72"/>
  <c r="H650" i="72"/>
  <c r="E650" i="72"/>
  <c r="D650" i="72"/>
  <c r="C650" i="72"/>
  <c r="B650" i="72"/>
  <c r="H649" i="72"/>
  <c r="E649" i="72"/>
  <c r="D649" i="72"/>
  <c r="C649" i="72"/>
  <c r="B649" i="72"/>
  <c r="H648" i="72"/>
  <c r="E648" i="72"/>
  <c r="D648" i="72"/>
  <c r="C648" i="72"/>
  <c r="B648" i="72"/>
  <c r="H647" i="72"/>
  <c r="E647" i="72"/>
  <c r="D647" i="72"/>
  <c r="C647" i="72"/>
  <c r="B647" i="72"/>
  <c r="H646" i="72"/>
  <c r="E646" i="72"/>
  <c r="D646" i="72"/>
  <c r="C646" i="72"/>
  <c r="B646" i="72"/>
  <c r="H645" i="72"/>
  <c r="E645" i="72"/>
  <c r="D645" i="72"/>
  <c r="C645" i="72"/>
  <c r="B645" i="72"/>
  <c r="H644" i="72"/>
  <c r="E644" i="72"/>
  <c r="D644" i="72"/>
  <c r="C644" i="72"/>
  <c r="B644" i="72"/>
  <c r="H643" i="72"/>
  <c r="E643" i="72"/>
  <c r="D643" i="72"/>
  <c r="C643" i="72"/>
  <c r="B643" i="72"/>
  <c r="H642" i="72"/>
  <c r="E642" i="72"/>
  <c r="D642" i="72"/>
  <c r="C642" i="72"/>
  <c r="B642" i="72"/>
  <c r="H641" i="72"/>
  <c r="E641" i="72"/>
  <c r="D641" i="72"/>
  <c r="C641" i="72"/>
  <c r="B641" i="72"/>
  <c r="H640" i="72"/>
  <c r="E640" i="72"/>
  <c r="D640" i="72"/>
  <c r="C640" i="72"/>
  <c r="B640" i="72"/>
  <c r="H639" i="72"/>
  <c r="E639" i="72"/>
  <c r="D639" i="72"/>
  <c r="C639" i="72"/>
  <c r="B639" i="72"/>
  <c r="H638" i="72"/>
  <c r="E638" i="72"/>
  <c r="D638" i="72"/>
  <c r="C638" i="72"/>
  <c r="B638" i="72"/>
  <c r="H637" i="72"/>
  <c r="E637" i="72"/>
  <c r="D637" i="72"/>
  <c r="C637" i="72"/>
  <c r="B637" i="72"/>
  <c r="H636" i="72"/>
  <c r="E636" i="72"/>
  <c r="D636" i="72"/>
  <c r="C636" i="72"/>
  <c r="B636" i="72"/>
  <c r="H635" i="72"/>
  <c r="E635" i="72"/>
  <c r="D635" i="72"/>
  <c r="C635" i="72"/>
  <c r="B635" i="72"/>
  <c r="H634" i="72"/>
  <c r="E634" i="72"/>
  <c r="D634" i="72"/>
  <c r="C634" i="72"/>
  <c r="B634" i="72"/>
  <c r="H633" i="72"/>
  <c r="E633" i="72"/>
  <c r="D633" i="72"/>
  <c r="C633" i="72"/>
  <c r="B633" i="72"/>
  <c r="H632" i="72"/>
  <c r="E632" i="72"/>
  <c r="D632" i="72"/>
  <c r="C632" i="72"/>
  <c r="B632" i="72"/>
  <c r="H631" i="72"/>
  <c r="E631" i="72"/>
  <c r="D631" i="72"/>
  <c r="C631" i="72"/>
  <c r="B631" i="72"/>
  <c r="H630" i="72"/>
  <c r="E630" i="72"/>
  <c r="D630" i="72"/>
  <c r="C630" i="72"/>
  <c r="B630" i="72"/>
  <c r="H629" i="72"/>
  <c r="E629" i="72"/>
  <c r="D629" i="72"/>
  <c r="C629" i="72"/>
  <c r="B629" i="72"/>
  <c r="H628" i="72"/>
  <c r="E628" i="72"/>
  <c r="D628" i="72"/>
  <c r="C628" i="72"/>
  <c r="B628" i="72"/>
  <c r="H627" i="72"/>
  <c r="E627" i="72"/>
  <c r="D627" i="72"/>
  <c r="C627" i="72"/>
  <c r="B627" i="72"/>
  <c r="H626" i="72"/>
  <c r="E626" i="72"/>
  <c r="D626" i="72"/>
  <c r="C626" i="72"/>
  <c r="B626" i="72"/>
  <c r="H625" i="72"/>
  <c r="E625" i="72"/>
  <c r="D625" i="72"/>
  <c r="C625" i="72"/>
  <c r="B625" i="72"/>
  <c r="H624" i="72"/>
  <c r="E624" i="72"/>
  <c r="D624" i="72"/>
  <c r="C624" i="72"/>
  <c r="B624" i="72"/>
  <c r="H623" i="72"/>
  <c r="E623" i="72"/>
  <c r="D623" i="72"/>
  <c r="C623" i="72"/>
  <c r="B623" i="72"/>
  <c r="H622" i="72"/>
  <c r="E622" i="72"/>
  <c r="D622" i="72"/>
  <c r="C622" i="72"/>
  <c r="B622" i="72"/>
  <c r="H621" i="72"/>
  <c r="E621" i="72"/>
  <c r="D621" i="72"/>
  <c r="C621" i="72"/>
  <c r="B621" i="72"/>
  <c r="H620" i="72"/>
  <c r="E620" i="72"/>
  <c r="D620" i="72"/>
  <c r="C620" i="72"/>
  <c r="B620" i="72"/>
  <c r="H619" i="72"/>
  <c r="E619" i="72"/>
  <c r="D619" i="72"/>
  <c r="C619" i="72"/>
  <c r="B619" i="72"/>
  <c r="H618" i="72"/>
  <c r="E618" i="72"/>
  <c r="D618" i="72"/>
  <c r="C618" i="72"/>
  <c r="B618" i="72"/>
  <c r="H617" i="72"/>
  <c r="E617" i="72"/>
  <c r="D617" i="72"/>
  <c r="C617" i="72"/>
  <c r="B617" i="72"/>
  <c r="H616" i="72"/>
  <c r="E616" i="72"/>
  <c r="D616" i="72"/>
  <c r="C616" i="72"/>
  <c r="B616" i="72"/>
  <c r="H615" i="72"/>
  <c r="E615" i="72"/>
  <c r="D615" i="72"/>
  <c r="C615" i="72"/>
  <c r="B615" i="72"/>
  <c r="H614" i="72"/>
  <c r="E614" i="72"/>
  <c r="D614" i="72"/>
  <c r="C614" i="72"/>
  <c r="B614" i="72"/>
  <c r="H613" i="72"/>
  <c r="E613" i="72"/>
  <c r="D613" i="72"/>
  <c r="C613" i="72"/>
  <c r="B613" i="72"/>
  <c r="H612" i="72"/>
  <c r="E612" i="72"/>
  <c r="D612" i="72"/>
  <c r="C612" i="72"/>
  <c r="B612" i="72"/>
  <c r="H611" i="72"/>
  <c r="E611" i="72"/>
  <c r="D611" i="72"/>
  <c r="C611" i="72"/>
  <c r="B611" i="72"/>
  <c r="H610" i="72"/>
  <c r="E610" i="72"/>
  <c r="D610" i="72"/>
  <c r="C610" i="72"/>
  <c r="B610" i="72"/>
  <c r="H609" i="72"/>
  <c r="E609" i="72"/>
  <c r="D609" i="72"/>
  <c r="C609" i="72"/>
  <c r="B609" i="72"/>
  <c r="H608" i="72"/>
  <c r="E608" i="72"/>
  <c r="D608" i="72"/>
  <c r="C608" i="72"/>
  <c r="B608" i="72"/>
  <c r="H607" i="72"/>
  <c r="E607" i="72"/>
  <c r="D607" i="72"/>
  <c r="C607" i="72"/>
  <c r="B607" i="72"/>
  <c r="H606" i="72"/>
  <c r="E606" i="72"/>
  <c r="D606" i="72"/>
  <c r="C606" i="72"/>
  <c r="B606" i="72"/>
  <c r="H605" i="72"/>
  <c r="E605" i="72"/>
  <c r="D605" i="72"/>
  <c r="C605" i="72"/>
  <c r="B605" i="72"/>
  <c r="H604" i="72"/>
  <c r="E604" i="72"/>
  <c r="D604" i="72"/>
  <c r="C604" i="72"/>
  <c r="B604" i="72"/>
  <c r="H603" i="72"/>
  <c r="E603" i="72"/>
  <c r="D603" i="72"/>
  <c r="C603" i="72"/>
  <c r="B603" i="72"/>
  <c r="H602" i="72"/>
  <c r="E602" i="72"/>
  <c r="D602" i="72"/>
  <c r="C602" i="72"/>
  <c r="B602" i="72"/>
  <c r="H601" i="72"/>
  <c r="E601" i="72"/>
  <c r="D601" i="72"/>
  <c r="C601" i="72"/>
  <c r="B601" i="72"/>
  <c r="H600" i="72"/>
  <c r="E600" i="72"/>
  <c r="D600" i="72"/>
  <c r="C600" i="72"/>
  <c r="B600" i="72"/>
  <c r="H599" i="72"/>
  <c r="E599" i="72"/>
  <c r="D599" i="72"/>
  <c r="C599" i="72"/>
  <c r="B599" i="72"/>
  <c r="H598" i="72"/>
  <c r="E598" i="72"/>
  <c r="D598" i="72"/>
  <c r="C598" i="72"/>
  <c r="B598" i="72"/>
  <c r="H597" i="72"/>
  <c r="E597" i="72"/>
  <c r="D597" i="72"/>
  <c r="C597" i="72"/>
  <c r="B597" i="72"/>
  <c r="H596" i="72"/>
  <c r="E596" i="72"/>
  <c r="D596" i="72"/>
  <c r="C596" i="72"/>
  <c r="B596" i="72"/>
  <c r="H595" i="72"/>
  <c r="E595" i="72"/>
  <c r="D595" i="72"/>
  <c r="C595" i="72"/>
  <c r="B595" i="72"/>
  <c r="H594" i="72"/>
  <c r="E594" i="72"/>
  <c r="D594" i="72"/>
  <c r="C594" i="72"/>
  <c r="B594" i="72"/>
  <c r="H593" i="72"/>
  <c r="E593" i="72"/>
  <c r="D593" i="72"/>
  <c r="C593" i="72"/>
  <c r="B593" i="72"/>
  <c r="H592" i="72"/>
  <c r="E592" i="72"/>
  <c r="D592" i="72"/>
  <c r="C592" i="72"/>
  <c r="B592" i="72"/>
  <c r="H591" i="72"/>
  <c r="E591" i="72"/>
  <c r="D591" i="72"/>
  <c r="C591" i="72"/>
  <c r="B591" i="72"/>
  <c r="H590" i="72"/>
  <c r="E590" i="72"/>
  <c r="D590" i="72"/>
  <c r="C590" i="72"/>
  <c r="B590" i="72"/>
  <c r="H589" i="72"/>
  <c r="E589" i="72"/>
  <c r="D589" i="72"/>
  <c r="C589" i="72"/>
  <c r="B589" i="72"/>
  <c r="H588" i="72"/>
  <c r="E588" i="72"/>
  <c r="D588" i="72"/>
  <c r="C588" i="72"/>
  <c r="B588" i="72"/>
  <c r="H587" i="72"/>
  <c r="E587" i="72"/>
  <c r="D587" i="72"/>
  <c r="C587" i="72"/>
  <c r="B587" i="72"/>
  <c r="H586" i="72"/>
  <c r="E586" i="72"/>
  <c r="D586" i="72"/>
  <c r="C586" i="72"/>
  <c r="B586" i="72"/>
  <c r="H585" i="72"/>
  <c r="E585" i="72"/>
  <c r="D585" i="72"/>
  <c r="C585" i="72"/>
  <c r="B585" i="72"/>
  <c r="H584" i="72"/>
  <c r="E584" i="72"/>
  <c r="D584" i="72"/>
  <c r="C584" i="72"/>
  <c r="B584" i="72"/>
  <c r="H583" i="72"/>
  <c r="E583" i="72"/>
  <c r="D583" i="72"/>
  <c r="C583" i="72"/>
  <c r="B583" i="72"/>
  <c r="H582" i="72"/>
  <c r="E582" i="72"/>
  <c r="D582" i="72"/>
  <c r="C582" i="72"/>
  <c r="B582" i="72"/>
  <c r="H581" i="72"/>
  <c r="E581" i="72"/>
  <c r="D581" i="72"/>
  <c r="C581" i="72"/>
  <c r="B581" i="72"/>
  <c r="H580" i="72"/>
  <c r="E580" i="72"/>
  <c r="D580" i="72"/>
  <c r="C580" i="72"/>
  <c r="B580" i="72"/>
  <c r="H579" i="72"/>
  <c r="E579" i="72"/>
  <c r="D579" i="72"/>
  <c r="C579" i="72"/>
  <c r="B579" i="72"/>
  <c r="H578" i="72"/>
  <c r="E578" i="72"/>
  <c r="D578" i="72"/>
  <c r="C578" i="72"/>
  <c r="B578" i="72"/>
  <c r="H577" i="72"/>
  <c r="E577" i="72"/>
  <c r="D577" i="72"/>
  <c r="C577" i="72"/>
  <c r="B577" i="72"/>
  <c r="H576" i="72"/>
  <c r="E576" i="72"/>
  <c r="D576" i="72"/>
  <c r="C576" i="72"/>
  <c r="B576" i="72"/>
  <c r="H575" i="72"/>
  <c r="E575" i="72"/>
  <c r="D575" i="72"/>
  <c r="C575" i="72"/>
  <c r="B575" i="72"/>
  <c r="H574" i="72"/>
  <c r="E574" i="72"/>
  <c r="D574" i="72"/>
  <c r="C574" i="72"/>
  <c r="B574" i="72"/>
  <c r="H573" i="72"/>
  <c r="E573" i="72"/>
  <c r="D573" i="72"/>
  <c r="C573" i="72"/>
  <c r="B573" i="72"/>
  <c r="H572" i="72"/>
  <c r="E572" i="72"/>
  <c r="D572" i="72"/>
  <c r="C572" i="72"/>
  <c r="B572" i="72"/>
  <c r="H571" i="72"/>
  <c r="E571" i="72"/>
  <c r="D571" i="72"/>
  <c r="C571" i="72"/>
  <c r="B571" i="72"/>
  <c r="H570" i="72"/>
  <c r="E570" i="72"/>
  <c r="D570" i="72"/>
  <c r="C570" i="72"/>
  <c r="B570" i="72"/>
  <c r="H569" i="72"/>
  <c r="E569" i="72"/>
  <c r="D569" i="72"/>
  <c r="C569" i="72"/>
  <c r="B569" i="72"/>
  <c r="H568" i="72"/>
  <c r="E568" i="72"/>
  <c r="D568" i="72"/>
  <c r="C568" i="72"/>
  <c r="B568" i="72"/>
  <c r="H567" i="72"/>
  <c r="E567" i="72"/>
  <c r="D567" i="72"/>
  <c r="C567" i="72"/>
  <c r="B567" i="72"/>
  <c r="H566" i="72"/>
  <c r="E566" i="72"/>
  <c r="D566" i="72"/>
  <c r="C566" i="72"/>
  <c r="B566" i="72"/>
  <c r="H565" i="72"/>
  <c r="E565" i="72"/>
  <c r="D565" i="72"/>
  <c r="C565" i="72"/>
  <c r="B565" i="72"/>
  <c r="H564" i="72"/>
  <c r="E564" i="72"/>
  <c r="D564" i="72"/>
  <c r="C564" i="72"/>
  <c r="B564" i="72"/>
  <c r="H563" i="72"/>
  <c r="E563" i="72"/>
  <c r="D563" i="72"/>
  <c r="C563" i="72"/>
  <c r="B563" i="72"/>
  <c r="H562" i="72"/>
  <c r="E562" i="72"/>
  <c r="D562" i="72"/>
  <c r="C562" i="72"/>
  <c r="B562" i="72"/>
  <c r="H561" i="72"/>
  <c r="E561" i="72"/>
  <c r="D561" i="72"/>
  <c r="C561" i="72"/>
  <c r="B561" i="72"/>
  <c r="H560" i="72"/>
  <c r="E560" i="72"/>
  <c r="D560" i="72"/>
  <c r="C560" i="72"/>
  <c r="B560" i="72"/>
  <c r="H559" i="72"/>
  <c r="E559" i="72"/>
  <c r="D559" i="72"/>
  <c r="C559" i="72"/>
  <c r="B559" i="72"/>
  <c r="H558" i="72"/>
  <c r="E558" i="72"/>
  <c r="D558" i="72"/>
  <c r="C558" i="72"/>
  <c r="B558" i="72"/>
  <c r="H557" i="72"/>
  <c r="E557" i="72"/>
  <c r="D557" i="72"/>
  <c r="C557" i="72"/>
  <c r="B557" i="72"/>
  <c r="H556" i="72"/>
  <c r="E556" i="72"/>
  <c r="D556" i="72"/>
  <c r="C556" i="72"/>
  <c r="B556" i="72"/>
  <c r="H555" i="72"/>
  <c r="E555" i="72"/>
  <c r="D555" i="72"/>
  <c r="C555" i="72"/>
  <c r="B555" i="72"/>
  <c r="H554" i="72"/>
  <c r="E554" i="72"/>
  <c r="D554" i="72"/>
  <c r="C554" i="72"/>
  <c r="B554" i="72"/>
  <c r="H553" i="72"/>
  <c r="E553" i="72"/>
  <c r="D553" i="72"/>
  <c r="C553" i="72"/>
  <c r="B553" i="72"/>
  <c r="H552" i="72"/>
  <c r="E552" i="72"/>
  <c r="D552" i="72"/>
  <c r="C552" i="72"/>
  <c r="B552" i="72"/>
  <c r="H551" i="72"/>
  <c r="E551" i="72"/>
  <c r="D551" i="72"/>
  <c r="C551" i="72"/>
  <c r="B551" i="72"/>
  <c r="H550" i="72"/>
  <c r="E550" i="72"/>
  <c r="D550" i="72"/>
  <c r="C550" i="72"/>
  <c r="B550" i="72"/>
  <c r="H549" i="72"/>
  <c r="E549" i="72"/>
  <c r="D549" i="72"/>
  <c r="C549" i="72"/>
  <c r="B549" i="72"/>
  <c r="H548" i="72"/>
  <c r="E548" i="72"/>
  <c r="D548" i="72"/>
  <c r="C548" i="72"/>
  <c r="B548" i="72"/>
  <c r="H547" i="72"/>
  <c r="E547" i="72"/>
  <c r="D547" i="72"/>
  <c r="C547" i="72"/>
  <c r="B547" i="72"/>
  <c r="H546" i="72"/>
  <c r="E546" i="72"/>
  <c r="D546" i="72"/>
  <c r="C546" i="72"/>
  <c r="B546" i="72"/>
  <c r="H545" i="72"/>
  <c r="E545" i="72"/>
  <c r="D545" i="72"/>
  <c r="C545" i="72"/>
  <c r="B545" i="72"/>
  <c r="H544" i="72"/>
  <c r="E544" i="72"/>
  <c r="D544" i="72"/>
  <c r="C544" i="72"/>
  <c r="B544" i="72"/>
  <c r="H543" i="72"/>
  <c r="E543" i="72"/>
  <c r="D543" i="72"/>
  <c r="C543" i="72"/>
  <c r="B543" i="72"/>
  <c r="H542" i="72"/>
  <c r="E542" i="72"/>
  <c r="D542" i="72"/>
  <c r="C542" i="72"/>
  <c r="B542" i="72"/>
  <c r="H541" i="72"/>
  <c r="E541" i="72"/>
  <c r="D541" i="72"/>
  <c r="C541" i="72"/>
  <c r="B541" i="72"/>
  <c r="H540" i="72"/>
  <c r="E540" i="72"/>
  <c r="D540" i="72"/>
  <c r="C540" i="72"/>
  <c r="B540" i="72"/>
  <c r="H539" i="72"/>
  <c r="E539" i="72"/>
  <c r="D539" i="72"/>
  <c r="C539" i="72"/>
  <c r="B539" i="72"/>
  <c r="H538" i="72"/>
  <c r="E538" i="72"/>
  <c r="D538" i="72"/>
  <c r="C538" i="72"/>
  <c r="B538" i="72"/>
  <c r="H537" i="72"/>
  <c r="E537" i="72"/>
  <c r="D537" i="72"/>
  <c r="C537" i="72"/>
  <c r="B537" i="72"/>
  <c r="H536" i="72"/>
  <c r="E536" i="72"/>
  <c r="D536" i="72"/>
  <c r="C536" i="72"/>
  <c r="B536" i="72"/>
  <c r="H535" i="72"/>
  <c r="E535" i="72"/>
  <c r="D535" i="72"/>
  <c r="C535" i="72"/>
  <c r="B535" i="72"/>
  <c r="H534" i="72"/>
  <c r="E534" i="72"/>
  <c r="D534" i="72"/>
  <c r="C534" i="72"/>
  <c r="B534" i="72"/>
  <c r="H533" i="72"/>
  <c r="E533" i="72"/>
  <c r="D533" i="72"/>
  <c r="C533" i="72"/>
  <c r="B533" i="72"/>
  <c r="H532" i="72"/>
  <c r="E532" i="72"/>
  <c r="D532" i="72"/>
  <c r="C532" i="72"/>
  <c r="B532" i="72"/>
  <c r="H531" i="72"/>
  <c r="E531" i="72"/>
  <c r="D531" i="72"/>
  <c r="C531" i="72"/>
  <c r="B531" i="72"/>
  <c r="H530" i="72"/>
  <c r="E530" i="72"/>
  <c r="D530" i="72"/>
  <c r="C530" i="72"/>
  <c r="B530" i="72"/>
  <c r="H529" i="72"/>
  <c r="E529" i="72"/>
  <c r="D529" i="72"/>
  <c r="C529" i="72"/>
  <c r="B529" i="72"/>
  <c r="H528" i="72"/>
  <c r="E528" i="72"/>
  <c r="D528" i="72"/>
  <c r="C528" i="72"/>
  <c r="B528" i="72"/>
  <c r="H527" i="72"/>
  <c r="E527" i="72"/>
  <c r="D527" i="72"/>
  <c r="C527" i="72"/>
  <c r="B527" i="72"/>
  <c r="H526" i="72"/>
  <c r="E526" i="72"/>
  <c r="D526" i="72"/>
  <c r="C526" i="72"/>
  <c r="B526" i="72"/>
  <c r="H525" i="72"/>
  <c r="E525" i="72"/>
  <c r="D525" i="72"/>
  <c r="C525" i="72"/>
  <c r="B525" i="72"/>
  <c r="H524" i="72"/>
  <c r="E524" i="72"/>
  <c r="D524" i="72"/>
  <c r="C524" i="72"/>
  <c r="B524" i="72"/>
  <c r="H523" i="72"/>
  <c r="E523" i="72"/>
  <c r="D523" i="72"/>
  <c r="C523" i="72"/>
  <c r="B523" i="72"/>
  <c r="H522" i="72"/>
  <c r="E522" i="72"/>
  <c r="D522" i="72"/>
  <c r="C522" i="72"/>
  <c r="B522" i="72"/>
  <c r="H521" i="72"/>
  <c r="E521" i="72"/>
  <c r="D521" i="72"/>
  <c r="C521" i="72"/>
  <c r="B521" i="72"/>
  <c r="H520" i="72"/>
  <c r="E520" i="72"/>
  <c r="D520" i="72"/>
  <c r="C520" i="72"/>
  <c r="B520" i="72"/>
  <c r="H519" i="72"/>
  <c r="E519" i="72"/>
  <c r="D519" i="72"/>
  <c r="C519" i="72"/>
  <c r="B519" i="72"/>
  <c r="H518" i="72"/>
  <c r="E518" i="72"/>
  <c r="D518" i="72"/>
  <c r="C518" i="72"/>
  <c r="B518" i="72"/>
  <c r="H517" i="72"/>
  <c r="E517" i="72"/>
  <c r="D517" i="72"/>
  <c r="C517" i="72"/>
  <c r="B517" i="72"/>
  <c r="H516" i="72"/>
  <c r="E516" i="72"/>
  <c r="D516" i="72"/>
  <c r="C516" i="72"/>
  <c r="B516" i="72"/>
  <c r="H515" i="72"/>
  <c r="E515" i="72"/>
  <c r="D515" i="72"/>
  <c r="C515" i="72"/>
  <c r="B515" i="72"/>
  <c r="H514" i="72"/>
  <c r="E514" i="72"/>
  <c r="D514" i="72"/>
  <c r="C514" i="72"/>
  <c r="B514" i="72"/>
  <c r="H513" i="72"/>
  <c r="E513" i="72"/>
  <c r="D513" i="72"/>
  <c r="C513" i="72"/>
  <c r="B513" i="72"/>
  <c r="H512" i="72"/>
  <c r="E512" i="72"/>
  <c r="D512" i="72"/>
  <c r="C512" i="72"/>
  <c r="B512" i="72"/>
  <c r="H511" i="72"/>
  <c r="E511" i="72"/>
  <c r="D511" i="72"/>
  <c r="C511" i="72"/>
  <c r="B511" i="72"/>
  <c r="H510" i="72"/>
  <c r="E510" i="72"/>
  <c r="D510" i="72"/>
  <c r="C510" i="72"/>
  <c r="B510" i="72"/>
  <c r="H509" i="72"/>
  <c r="E509" i="72"/>
  <c r="D509" i="72"/>
  <c r="C509" i="72"/>
  <c r="B509" i="72"/>
  <c r="H508" i="72"/>
  <c r="E508" i="72"/>
  <c r="D508" i="72"/>
  <c r="C508" i="72"/>
  <c r="B508" i="72"/>
  <c r="H507" i="72"/>
  <c r="E507" i="72"/>
  <c r="D507" i="72"/>
  <c r="C507" i="72"/>
  <c r="B507" i="72"/>
  <c r="H506" i="72"/>
  <c r="E506" i="72"/>
  <c r="D506" i="72"/>
  <c r="C506" i="72"/>
  <c r="B506" i="72"/>
  <c r="H505" i="72"/>
  <c r="E505" i="72"/>
  <c r="D505" i="72"/>
  <c r="C505" i="72"/>
  <c r="B505" i="72"/>
  <c r="H504" i="72"/>
  <c r="E504" i="72"/>
  <c r="D504" i="72"/>
  <c r="C504" i="72"/>
  <c r="B504" i="72"/>
  <c r="H503" i="72"/>
  <c r="E503" i="72"/>
  <c r="D503" i="72"/>
  <c r="C503" i="72"/>
  <c r="B503" i="72"/>
  <c r="H502" i="72"/>
  <c r="E502" i="72"/>
  <c r="D502" i="72"/>
  <c r="C502" i="72"/>
  <c r="B502" i="72"/>
  <c r="H501" i="72"/>
  <c r="E501" i="72"/>
  <c r="D501" i="72"/>
  <c r="C501" i="72"/>
  <c r="B501" i="72"/>
  <c r="H500" i="72"/>
  <c r="E500" i="72"/>
  <c r="D500" i="72"/>
  <c r="C500" i="72"/>
  <c r="B500" i="72"/>
  <c r="H499" i="72"/>
  <c r="E499" i="72"/>
  <c r="D499" i="72"/>
  <c r="C499" i="72"/>
  <c r="B499" i="72"/>
  <c r="H498" i="72"/>
  <c r="E498" i="72"/>
  <c r="D498" i="72"/>
  <c r="C498" i="72"/>
  <c r="B498" i="72"/>
  <c r="H497" i="72"/>
  <c r="E497" i="72"/>
  <c r="D497" i="72"/>
  <c r="C497" i="72"/>
  <c r="B497" i="72"/>
  <c r="H496" i="72"/>
  <c r="E496" i="72"/>
  <c r="D496" i="72"/>
  <c r="C496" i="72"/>
  <c r="B496" i="72"/>
  <c r="H495" i="72"/>
  <c r="E495" i="72"/>
  <c r="D495" i="72"/>
  <c r="C495" i="72"/>
  <c r="B495" i="72"/>
  <c r="H494" i="72"/>
  <c r="E494" i="72"/>
  <c r="D494" i="72"/>
  <c r="C494" i="72"/>
  <c r="B494" i="72"/>
  <c r="H493" i="72"/>
  <c r="E493" i="72"/>
  <c r="D493" i="72"/>
  <c r="C493" i="72"/>
  <c r="B493" i="72"/>
  <c r="H492" i="72"/>
  <c r="E492" i="72"/>
  <c r="D492" i="72"/>
  <c r="C492" i="72"/>
  <c r="B492" i="72"/>
  <c r="H491" i="72"/>
  <c r="E491" i="72"/>
  <c r="D491" i="72"/>
  <c r="C491" i="72"/>
  <c r="B491" i="72"/>
  <c r="H490" i="72"/>
  <c r="E490" i="72"/>
  <c r="D490" i="72"/>
  <c r="C490" i="72"/>
  <c r="B490" i="72"/>
  <c r="H489" i="72"/>
  <c r="E489" i="72"/>
  <c r="D489" i="72"/>
  <c r="C489" i="72"/>
  <c r="B489" i="72"/>
  <c r="H488" i="72"/>
  <c r="E488" i="72"/>
  <c r="D488" i="72"/>
  <c r="C488" i="72"/>
  <c r="B488" i="72"/>
  <c r="H487" i="72"/>
  <c r="E487" i="72"/>
  <c r="D487" i="72"/>
  <c r="C487" i="72"/>
  <c r="B487" i="72"/>
  <c r="H486" i="72"/>
  <c r="E486" i="72"/>
  <c r="D486" i="72"/>
  <c r="C486" i="72"/>
  <c r="B486" i="72"/>
  <c r="H485" i="72"/>
  <c r="E485" i="72"/>
  <c r="D485" i="72"/>
  <c r="C485" i="72"/>
  <c r="B485" i="72"/>
  <c r="H484" i="72"/>
  <c r="E484" i="72"/>
  <c r="D484" i="72"/>
  <c r="C484" i="72"/>
  <c r="B484" i="72"/>
  <c r="H483" i="72"/>
  <c r="E483" i="72"/>
  <c r="D483" i="72"/>
  <c r="C483" i="72"/>
  <c r="B483" i="72"/>
  <c r="H482" i="72"/>
  <c r="E482" i="72"/>
  <c r="D482" i="72"/>
  <c r="C482" i="72"/>
  <c r="B482" i="72"/>
  <c r="H481" i="72"/>
  <c r="E481" i="72"/>
  <c r="D481" i="72"/>
  <c r="C481" i="72"/>
  <c r="B481" i="72"/>
  <c r="H480" i="72"/>
  <c r="E480" i="72"/>
  <c r="D480" i="72"/>
  <c r="C480" i="72"/>
  <c r="B480" i="72"/>
  <c r="H479" i="72"/>
  <c r="E479" i="72"/>
  <c r="D479" i="72"/>
  <c r="C479" i="72"/>
  <c r="B479" i="72"/>
  <c r="H478" i="72"/>
  <c r="E478" i="72"/>
  <c r="D478" i="72"/>
  <c r="C478" i="72"/>
  <c r="B478" i="72"/>
  <c r="H477" i="72"/>
  <c r="E477" i="72"/>
  <c r="D477" i="72"/>
  <c r="C477" i="72"/>
  <c r="B477" i="72"/>
  <c r="H476" i="72"/>
  <c r="E476" i="72"/>
  <c r="D476" i="72"/>
  <c r="C476" i="72"/>
  <c r="B476" i="72"/>
  <c r="H475" i="72"/>
  <c r="E475" i="72"/>
  <c r="D475" i="72"/>
  <c r="C475" i="72"/>
  <c r="B475" i="72"/>
  <c r="H474" i="72"/>
  <c r="E474" i="72"/>
  <c r="D474" i="72"/>
  <c r="C474" i="72"/>
  <c r="B474" i="72"/>
  <c r="H473" i="72"/>
  <c r="E473" i="72"/>
  <c r="D473" i="72"/>
  <c r="C473" i="72"/>
  <c r="B473" i="72"/>
  <c r="H472" i="72"/>
  <c r="E472" i="72"/>
  <c r="D472" i="72"/>
  <c r="C472" i="72"/>
  <c r="B472" i="72"/>
  <c r="H471" i="72"/>
  <c r="E471" i="72"/>
  <c r="D471" i="72"/>
  <c r="C471" i="72"/>
  <c r="B471" i="72"/>
  <c r="H470" i="72"/>
  <c r="E470" i="72"/>
  <c r="D470" i="72"/>
  <c r="C470" i="72"/>
  <c r="B470" i="72"/>
  <c r="H469" i="72"/>
  <c r="E469" i="72"/>
  <c r="D469" i="72"/>
  <c r="C469" i="72"/>
  <c r="B469" i="72"/>
  <c r="H468" i="72"/>
  <c r="E468" i="72"/>
  <c r="D468" i="72"/>
  <c r="C468" i="72"/>
  <c r="B468" i="72"/>
  <c r="H467" i="72"/>
  <c r="E467" i="72"/>
  <c r="D467" i="72"/>
  <c r="C467" i="72"/>
  <c r="B467" i="72"/>
  <c r="H466" i="72"/>
  <c r="E466" i="72"/>
  <c r="D466" i="72"/>
  <c r="C466" i="72"/>
  <c r="B466" i="72"/>
  <c r="H465" i="72"/>
  <c r="E465" i="72"/>
  <c r="D465" i="72"/>
  <c r="C465" i="72"/>
  <c r="B465" i="72"/>
  <c r="H464" i="72"/>
  <c r="E464" i="72"/>
  <c r="D464" i="72"/>
  <c r="C464" i="72"/>
  <c r="B464" i="72"/>
  <c r="H463" i="72"/>
  <c r="E463" i="72"/>
  <c r="D463" i="72"/>
  <c r="C463" i="72"/>
  <c r="B463" i="72"/>
  <c r="H462" i="72"/>
  <c r="E462" i="72"/>
  <c r="D462" i="72"/>
  <c r="C462" i="72"/>
  <c r="B462" i="72"/>
  <c r="H461" i="72"/>
  <c r="E461" i="72"/>
  <c r="D461" i="72"/>
  <c r="C461" i="72"/>
  <c r="B461" i="72"/>
  <c r="H460" i="72"/>
  <c r="E460" i="72"/>
  <c r="D460" i="72"/>
  <c r="C460" i="72"/>
  <c r="B460" i="72"/>
  <c r="H459" i="72"/>
  <c r="E459" i="72"/>
  <c r="D459" i="72"/>
  <c r="C459" i="72"/>
  <c r="B459" i="72"/>
  <c r="H458" i="72"/>
  <c r="E458" i="72"/>
  <c r="D458" i="72"/>
  <c r="C458" i="72"/>
  <c r="B458" i="72"/>
  <c r="H457" i="72"/>
  <c r="E457" i="72"/>
  <c r="D457" i="72"/>
  <c r="C457" i="72"/>
  <c r="B457" i="72"/>
  <c r="H456" i="72"/>
  <c r="E456" i="72"/>
  <c r="D456" i="72"/>
  <c r="C456" i="72"/>
  <c r="B456" i="72"/>
  <c r="H455" i="72"/>
  <c r="E455" i="72"/>
  <c r="D455" i="72"/>
  <c r="C455" i="72"/>
  <c r="B455" i="72"/>
  <c r="H454" i="72"/>
  <c r="E454" i="72"/>
  <c r="D454" i="72"/>
  <c r="C454" i="72"/>
  <c r="B454" i="72"/>
  <c r="H453" i="72"/>
  <c r="E453" i="72"/>
  <c r="D453" i="72"/>
  <c r="C453" i="72"/>
  <c r="B453" i="72"/>
  <c r="H452" i="72"/>
  <c r="E452" i="72"/>
  <c r="D452" i="72"/>
  <c r="C452" i="72"/>
  <c r="B452" i="72"/>
  <c r="H451" i="72"/>
  <c r="E451" i="72"/>
  <c r="D451" i="72"/>
  <c r="C451" i="72"/>
  <c r="B451" i="72"/>
  <c r="H450" i="72"/>
  <c r="E450" i="72"/>
  <c r="D450" i="72"/>
  <c r="C450" i="72"/>
  <c r="B450" i="72"/>
  <c r="H449" i="72"/>
  <c r="E449" i="72"/>
  <c r="D449" i="72"/>
  <c r="C449" i="72"/>
  <c r="B449" i="72"/>
  <c r="H448" i="72"/>
  <c r="E448" i="72"/>
  <c r="D448" i="72"/>
  <c r="C448" i="72"/>
  <c r="B448" i="72"/>
  <c r="H447" i="72"/>
  <c r="E447" i="72"/>
  <c r="D447" i="72"/>
  <c r="C447" i="72"/>
  <c r="B447" i="72"/>
  <c r="H446" i="72"/>
  <c r="E446" i="72"/>
  <c r="D446" i="72"/>
  <c r="C446" i="72"/>
  <c r="B446" i="72"/>
  <c r="H445" i="72"/>
  <c r="E445" i="72"/>
  <c r="D445" i="72"/>
  <c r="C445" i="72"/>
  <c r="B445" i="72"/>
  <c r="H444" i="72"/>
  <c r="E444" i="72"/>
  <c r="D444" i="72"/>
  <c r="C444" i="72"/>
  <c r="B444" i="72"/>
  <c r="H443" i="72"/>
  <c r="E443" i="72"/>
  <c r="D443" i="72"/>
  <c r="C443" i="72"/>
  <c r="B443" i="72"/>
  <c r="H442" i="72"/>
  <c r="E442" i="72"/>
  <c r="D442" i="72"/>
  <c r="C442" i="72"/>
  <c r="B442" i="72"/>
  <c r="H441" i="72"/>
  <c r="E441" i="72"/>
  <c r="D441" i="72"/>
  <c r="C441" i="72"/>
  <c r="B441" i="72"/>
  <c r="H440" i="72"/>
  <c r="E440" i="72"/>
  <c r="D440" i="72"/>
  <c r="C440" i="72"/>
  <c r="B440" i="72"/>
  <c r="H439" i="72"/>
  <c r="E439" i="72"/>
  <c r="D439" i="72"/>
  <c r="C439" i="72"/>
  <c r="B439" i="72"/>
  <c r="H438" i="72"/>
  <c r="E438" i="72"/>
  <c r="D438" i="72"/>
  <c r="C438" i="72"/>
  <c r="B438" i="72"/>
  <c r="H437" i="72"/>
  <c r="E437" i="72"/>
  <c r="D437" i="72"/>
  <c r="C437" i="72"/>
  <c r="B437" i="72"/>
  <c r="H436" i="72"/>
  <c r="E436" i="72"/>
  <c r="D436" i="72"/>
  <c r="C436" i="72"/>
  <c r="B436" i="72"/>
  <c r="H435" i="72"/>
  <c r="E435" i="72"/>
  <c r="D435" i="72"/>
  <c r="C435" i="72"/>
  <c r="B435" i="72"/>
  <c r="H434" i="72"/>
  <c r="E434" i="72"/>
  <c r="D434" i="72"/>
  <c r="C434" i="72"/>
  <c r="B434" i="72"/>
  <c r="H433" i="72"/>
  <c r="E433" i="72"/>
  <c r="D433" i="72"/>
  <c r="C433" i="72"/>
  <c r="B433" i="72"/>
  <c r="H432" i="72"/>
  <c r="E432" i="72"/>
  <c r="D432" i="72"/>
  <c r="C432" i="72"/>
  <c r="B432" i="72"/>
  <c r="H431" i="72"/>
  <c r="E431" i="72"/>
  <c r="D431" i="72"/>
  <c r="C431" i="72"/>
  <c r="B431" i="72"/>
  <c r="H430" i="72"/>
  <c r="E430" i="72"/>
  <c r="D430" i="72"/>
  <c r="C430" i="72"/>
  <c r="B430" i="72"/>
  <c r="H429" i="72"/>
  <c r="E429" i="72"/>
  <c r="D429" i="72"/>
  <c r="C429" i="72"/>
  <c r="B429" i="72"/>
  <c r="H428" i="72"/>
  <c r="E428" i="72"/>
  <c r="D428" i="72"/>
  <c r="C428" i="72"/>
  <c r="B428" i="72"/>
  <c r="H427" i="72"/>
  <c r="E427" i="72"/>
  <c r="D427" i="72"/>
  <c r="C427" i="72"/>
  <c r="B427" i="72"/>
  <c r="H426" i="72"/>
  <c r="E426" i="72"/>
  <c r="D426" i="72"/>
  <c r="C426" i="72"/>
  <c r="B426" i="72"/>
  <c r="H425" i="72"/>
  <c r="E425" i="72"/>
  <c r="D425" i="72"/>
  <c r="C425" i="72"/>
  <c r="B425" i="72"/>
  <c r="H424" i="72"/>
  <c r="E424" i="72"/>
  <c r="D424" i="72"/>
  <c r="C424" i="72"/>
  <c r="B424" i="72"/>
  <c r="H423" i="72"/>
  <c r="E423" i="72"/>
  <c r="D423" i="72"/>
  <c r="C423" i="72"/>
  <c r="B423" i="72"/>
  <c r="H422" i="72"/>
  <c r="E422" i="72"/>
  <c r="D422" i="72"/>
  <c r="C422" i="72"/>
  <c r="B422" i="72"/>
  <c r="H421" i="72"/>
  <c r="E421" i="72"/>
  <c r="D421" i="72"/>
  <c r="C421" i="72"/>
  <c r="B421" i="72"/>
  <c r="H420" i="72"/>
  <c r="E420" i="72"/>
  <c r="D420" i="72"/>
  <c r="C420" i="72"/>
  <c r="B420" i="72"/>
  <c r="H419" i="72"/>
  <c r="E419" i="72"/>
  <c r="D419" i="72"/>
  <c r="C419" i="72"/>
  <c r="B419" i="72"/>
  <c r="H418" i="72"/>
  <c r="E418" i="72"/>
  <c r="D418" i="72"/>
  <c r="C418" i="72"/>
  <c r="B418" i="72"/>
  <c r="H417" i="72"/>
  <c r="E417" i="72"/>
  <c r="D417" i="72"/>
  <c r="C417" i="72"/>
  <c r="B417" i="72"/>
  <c r="H416" i="72"/>
  <c r="E416" i="72"/>
  <c r="D416" i="72"/>
  <c r="C416" i="72"/>
  <c r="B416" i="72"/>
  <c r="H415" i="72"/>
  <c r="E415" i="72"/>
  <c r="D415" i="72"/>
  <c r="C415" i="72"/>
  <c r="B415" i="72"/>
  <c r="H414" i="72"/>
  <c r="E414" i="72"/>
  <c r="D414" i="72"/>
  <c r="C414" i="72"/>
  <c r="B414" i="72"/>
  <c r="H413" i="72"/>
  <c r="E413" i="72"/>
  <c r="D413" i="72"/>
  <c r="C413" i="72"/>
  <c r="B413" i="72"/>
  <c r="H412" i="72"/>
  <c r="E412" i="72"/>
  <c r="D412" i="72"/>
  <c r="C412" i="72"/>
  <c r="B412" i="72"/>
  <c r="H411" i="72"/>
  <c r="E411" i="72"/>
  <c r="D411" i="72"/>
  <c r="C411" i="72"/>
  <c r="B411" i="72"/>
  <c r="H410" i="72"/>
  <c r="E410" i="72"/>
  <c r="D410" i="72"/>
  <c r="C410" i="72"/>
  <c r="B410" i="72"/>
  <c r="H409" i="72"/>
  <c r="E409" i="72"/>
  <c r="D409" i="72"/>
  <c r="C409" i="72"/>
  <c r="B409" i="72"/>
  <c r="H408" i="72"/>
  <c r="E408" i="72"/>
  <c r="D408" i="72"/>
  <c r="C408" i="72"/>
  <c r="B408" i="72"/>
  <c r="H407" i="72"/>
  <c r="E407" i="72"/>
  <c r="D407" i="72"/>
  <c r="C407" i="72"/>
  <c r="B407" i="72"/>
  <c r="H406" i="72"/>
  <c r="E406" i="72"/>
  <c r="D406" i="72"/>
  <c r="C406" i="72"/>
  <c r="B406" i="72"/>
  <c r="H405" i="72"/>
  <c r="E405" i="72"/>
  <c r="D405" i="72"/>
  <c r="C405" i="72"/>
  <c r="B405" i="72"/>
  <c r="H12" i="72"/>
  <c r="E12" i="72"/>
  <c r="D12" i="72"/>
  <c r="C12" i="72"/>
  <c r="B12" i="72"/>
  <c r="H1184" i="72"/>
  <c r="E1184" i="72"/>
  <c r="D1184" i="72"/>
  <c r="H1183" i="72"/>
  <c r="E1183" i="72"/>
  <c r="D1183" i="72"/>
  <c r="H1182" i="72"/>
  <c r="E1182" i="72"/>
  <c r="D1182" i="72"/>
  <c r="H1181" i="72"/>
  <c r="E1181" i="72"/>
  <c r="D1181" i="72"/>
  <c r="H1180" i="72"/>
  <c r="E1180" i="72"/>
  <c r="D1180" i="72"/>
  <c r="H1179" i="72"/>
  <c r="E1179" i="72"/>
  <c r="D1179" i="72"/>
  <c r="H1178" i="72"/>
  <c r="E1178" i="72"/>
  <c r="D1178" i="72"/>
  <c r="H1177" i="72"/>
  <c r="E1177" i="72"/>
  <c r="D1177" i="72"/>
  <c r="H1176" i="72"/>
  <c r="E1176" i="72"/>
  <c r="D1176" i="72"/>
  <c r="H1175" i="72"/>
  <c r="E1175" i="72"/>
  <c r="D1175" i="72"/>
  <c r="H1174" i="72"/>
  <c r="E1174" i="72"/>
  <c r="D1174" i="72"/>
  <c r="H1173" i="72"/>
  <c r="E1173" i="72"/>
  <c r="D1173" i="72"/>
  <c r="H1172" i="72"/>
  <c r="E1172" i="72"/>
  <c r="D1172" i="72"/>
  <c r="H1171" i="72"/>
  <c r="E1171" i="72"/>
  <c r="D1171" i="72"/>
  <c r="H1170" i="72"/>
  <c r="E1170" i="72"/>
  <c r="D1170" i="72"/>
  <c r="H1169" i="72"/>
  <c r="E1169" i="72"/>
  <c r="D1169" i="72"/>
  <c r="H1168" i="72"/>
  <c r="E1168" i="72"/>
  <c r="D1168" i="72"/>
  <c r="H1167" i="72"/>
  <c r="E1167" i="72"/>
  <c r="D1167" i="72"/>
  <c r="H1166" i="72"/>
  <c r="E1166" i="72"/>
  <c r="D1166" i="72"/>
  <c r="H1165" i="72"/>
  <c r="E1165" i="72"/>
  <c r="D1165" i="72"/>
  <c r="H1164" i="72"/>
  <c r="E1164" i="72"/>
  <c r="D1164" i="72"/>
  <c r="H1163" i="72"/>
  <c r="E1163" i="72"/>
  <c r="D1163" i="72"/>
  <c r="H1162" i="72"/>
  <c r="E1162" i="72"/>
  <c r="D1162" i="72"/>
  <c r="H1161" i="72"/>
  <c r="E1161" i="72"/>
  <c r="D1161" i="72"/>
  <c r="H1160" i="72"/>
  <c r="E1160" i="72"/>
  <c r="D1160" i="72"/>
  <c r="H1159" i="72"/>
  <c r="E1159" i="72"/>
  <c r="D1159" i="72"/>
  <c r="H1158" i="72"/>
  <c r="E1158" i="72"/>
  <c r="D1158" i="72"/>
  <c r="C1158" i="72"/>
  <c r="B1158" i="72"/>
  <c r="H1157" i="72"/>
  <c r="E1157" i="72"/>
  <c r="D1157" i="72"/>
  <c r="C1157" i="72"/>
  <c r="B1157" i="72"/>
  <c r="H1156" i="72"/>
  <c r="E1156" i="72"/>
  <c r="D1156" i="72"/>
  <c r="C1156" i="72"/>
  <c r="B1156" i="72"/>
  <c r="H1155" i="72"/>
  <c r="E1155" i="72"/>
  <c r="D1155" i="72"/>
  <c r="C1155" i="72"/>
  <c r="B1155" i="72"/>
  <c r="H1154" i="72"/>
  <c r="E1154" i="72"/>
  <c r="D1154" i="72"/>
  <c r="C1154" i="72"/>
  <c r="B1154" i="72"/>
  <c r="H1153" i="72"/>
  <c r="E1153" i="72"/>
  <c r="D1153" i="72"/>
  <c r="C1153" i="72"/>
  <c r="B1153" i="72"/>
  <c r="H1152" i="72"/>
  <c r="E1152" i="72"/>
  <c r="D1152" i="72"/>
  <c r="C1152" i="72"/>
  <c r="B1152" i="72"/>
  <c r="H1151" i="72"/>
  <c r="E1151" i="72"/>
  <c r="D1151" i="72"/>
  <c r="C1151" i="72"/>
  <c r="B1151" i="72"/>
  <c r="H1150" i="72"/>
  <c r="E1150" i="72"/>
  <c r="D1150" i="72"/>
  <c r="C1150" i="72"/>
  <c r="B1150" i="72"/>
  <c r="H1149" i="72"/>
  <c r="E1149" i="72"/>
  <c r="D1149" i="72"/>
  <c r="C1149" i="72"/>
  <c r="B1149" i="72"/>
  <c r="H1148" i="72"/>
  <c r="E1148" i="72"/>
  <c r="D1148" i="72"/>
  <c r="C1148" i="72"/>
  <c r="B1148" i="72"/>
  <c r="H1147" i="72"/>
  <c r="E1147" i="72"/>
  <c r="D1147" i="72"/>
  <c r="C1147" i="72"/>
  <c r="B1147" i="72"/>
  <c r="H1146" i="72"/>
  <c r="E1146" i="72"/>
  <c r="D1146" i="72"/>
  <c r="C1146" i="72"/>
  <c r="B1146" i="72"/>
  <c r="H1145" i="72"/>
  <c r="E1145" i="72"/>
  <c r="D1145" i="72"/>
  <c r="C1145" i="72"/>
  <c r="B1145" i="72"/>
  <c r="H1144" i="72"/>
  <c r="E1144" i="72"/>
  <c r="D1144" i="72"/>
  <c r="C1144" i="72"/>
  <c r="B1144" i="72"/>
  <c r="H1143" i="72"/>
  <c r="E1143" i="72"/>
  <c r="D1143" i="72"/>
  <c r="C1143" i="72"/>
  <c r="B1143" i="72"/>
  <c r="H1142" i="72"/>
  <c r="E1142" i="72"/>
  <c r="D1142" i="72"/>
  <c r="C1142" i="72"/>
  <c r="B1142" i="72"/>
  <c r="H1141" i="72"/>
  <c r="E1141" i="72"/>
  <c r="D1141" i="72"/>
  <c r="C1141" i="72"/>
  <c r="B1141" i="72"/>
  <c r="H1140" i="72"/>
  <c r="E1140" i="72"/>
  <c r="D1140" i="72"/>
  <c r="C1140" i="72"/>
  <c r="B1140" i="72"/>
  <c r="H1139" i="72"/>
  <c r="E1139" i="72"/>
  <c r="D1139" i="72"/>
  <c r="C1139" i="72"/>
  <c r="B1139" i="72"/>
  <c r="H1138" i="72"/>
  <c r="E1138" i="72"/>
  <c r="D1138" i="72"/>
  <c r="C1138" i="72"/>
  <c r="B1138" i="72"/>
  <c r="H1137" i="72"/>
  <c r="E1137" i="72"/>
  <c r="D1137" i="72"/>
  <c r="C1137" i="72"/>
  <c r="B1137" i="72"/>
  <c r="H1136" i="72"/>
  <c r="E1136" i="72"/>
  <c r="D1136" i="72"/>
  <c r="C1136" i="72"/>
  <c r="B1136" i="72"/>
  <c r="H1135" i="72"/>
  <c r="E1135" i="72"/>
  <c r="D1135" i="72"/>
  <c r="C1135" i="72"/>
  <c r="B1135" i="72"/>
  <c r="H1134" i="72"/>
  <c r="E1134" i="72"/>
  <c r="D1134" i="72"/>
  <c r="C1134" i="72"/>
  <c r="B1134" i="72"/>
  <c r="H1133" i="72"/>
  <c r="E1133" i="72"/>
  <c r="D1133" i="72"/>
  <c r="C1133" i="72"/>
  <c r="B1133" i="72"/>
  <c r="H1132" i="72"/>
  <c r="E1132" i="72"/>
  <c r="D1132" i="72"/>
  <c r="C1132" i="72"/>
  <c r="B1132" i="72"/>
  <c r="H1131" i="72"/>
  <c r="E1131" i="72"/>
  <c r="D1131" i="72"/>
  <c r="C1131" i="72"/>
  <c r="B1131" i="72"/>
  <c r="H1130" i="72"/>
  <c r="E1130" i="72"/>
  <c r="D1130" i="72"/>
  <c r="C1130" i="72"/>
  <c r="B1130" i="72"/>
  <c r="H1129" i="72"/>
  <c r="E1129" i="72"/>
  <c r="D1129" i="72"/>
  <c r="C1129" i="72"/>
  <c r="B1129" i="72"/>
  <c r="H1128" i="72"/>
  <c r="E1128" i="72"/>
  <c r="D1128" i="72"/>
  <c r="C1128" i="72"/>
  <c r="B1128" i="72"/>
  <c r="H1127" i="72"/>
  <c r="E1127" i="72"/>
  <c r="D1127" i="72"/>
  <c r="C1127" i="72"/>
  <c r="B1127" i="72"/>
  <c r="H1126" i="72"/>
  <c r="E1126" i="72"/>
  <c r="D1126" i="72"/>
  <c r="C1126" i="72"/>
  <c r="B1126" i="72"/>
  <c r="H1125" i="72"/>
  <c r="E1125" i="72"/>
  <c r="D1125" i="72"/>
  <c r="C1125" i="72"/>
  <c r="B1125" i="72"/>
  <c r="H1124" i="72"/>
  <c r="E1124" i="72"/>
  <c r="D1124" i="72"/>
  <c r="C1124" i="72"/>
  <c r="B1124" i="72"/>
  <c r="H1123" i="72"/>
  <c r="E1123" i="72"/>
  <c r="D1123" i="72"/>
  <c r="C1123" i="72"/>
  <c r="B1123" i="72"/>
  <c r="H1122" i="72"/>
  <c r="E1122" i="72"/>
  <c r="D1122" i="72"/>
  <c r="C1122" i="72"/>
  <c r="B1122" i="72"/>
  <c r="H1121" i="72"/>
  <c r="E1121" i="72"/>
  <c r="D1121" i="72"/>
  <c r="C1121" i="72"/>
  <c r="B1121" i="72"/>
  <c r="H1120" i="72"/>
  <c r="E1120" i="72"/>
  <c r="D1120" i="72"/>
  <c r="C1120" i="72"/>
  <c r="B1120" i="72"/>
  <c r="H1119" i="72"/>
  <c r="E1119" i="72"/>
  <c r="D1119" i="72"/>
  <c r="C1119" i="72"/>
  <c r="B1119" i="72"/>
  <c r="H1118" i="72"/>
  <c r="E1118" i="72"/>
  <c r="D1118" i="72"/>
  <c r="C1118" i="72"/>
  <c r="B1118" i="72"/>
  <c r="H1117" i="72"/>
  <c r="E1117" i="72"/>
  <c r="D1117" i="72"/>
  <c r="C1117" i="72"/>
  <c r="B1117" i="72"/>
  <c r="H1116" i="72"/>
  <c r="E1116" i="72"/>
  <c r="D1116" i="72"/>
  <c r="C1116" i="72"/>
  <c r="B1116" i="72"/>
  <c r="H1115" i="72"/>
  <c r="E1115" i="72"/>
  <c r="D1115" i="72"/>
  <c r="C1115" i="72"/>
  <c r="B1115" i="72"/>
  <c r="H1114" i="72"/>
  <c r="E1114" i="72"/>
  <c r="D1114" i="72"/>
  <c r="C1114" i="72"/>
  <c r="B1114" i="72"/>
  <c r="H1113" i="72"/>
  <c r="E1113" i="72"/>
  <c r="D1113" i="72"/>
  <c r="C1113" i="72"/>
  <c r="B1113" i="72"/>
  <c r="H1112" i="72"/>
  <c r="E1112" i="72"/>
  <c r="D1112" i="72"/>
  <c r="C1112" i="72"/>
  <c r="B1112" i="72"/>
  <c r="H1111" i="72"/>
  <c r="E1111" i="72"/>
  <c r="D1111" i="72"/>
  <c r="C1111" i="72"/>
  <c r="B1111" i="72"/>
  <c r="H1110" i="72"/>
  <c r="E1110" i="72"/>
  <c r="D1110" i="72"/>
  <c r="C1110" i="72"/>
  <c r="B1110" i="72"/>
  <c r="H1109" i="72"/>
  <c r="E1109" i="72"/>
  <c r="D1109" i="72"/>
  <c r="C1109" i="72"/>
  <c r="B1109" i="72"/>
  <c r="H1108" i="72"/>
  <c r="E1108" i="72"/>
  <c r="D1108" i="72"/>
  <c r="C1108" i="72"/>
  <c r="B1108" i="72"/>
  <c r="H1107" i="72"/>
  <c r="E1107" i="72"/>
  <c r="D1107" i="72"/>
  <c r="C1107" i="72"/>
  <c r="B1107" i="72"/>
  <c r="H1106" i="72"/>
  <c r="E1106" i="72"/>
  <c r="D1106" i="72"/>
  <c r="C1106" i="72"/>
  <c r="B1106" i="72"/>
  <c r="H1105" i="72"/>
  <c r="E1105" i="72"/>
  <c r="D1105" i="72"/>
  <c r="C1105" i="72"/>
  <c r="B1105" i="72"/>
  <c r="H1104" i="72"/>
  <c r="E1104" i="72"/>
  <c r="D1104" i="72"/>
  <c r="C1104" i="72"/>
  <c r="B1104" i="72"/>
  <c r="H1103" i="72"/>
  <c r="E1103" i="72"/>
  <c r="D1103" i="72"/>
  <c r="C1103" i="72"/>
  <c r="B1103" i="72"/>
  <c r="H1102" i="72"/>
  <c r="E1102" i="72"/>
  <c r="D1102" i="72"/>
  <c r="C1102" i="72"/>
  <c r="B1102" i="72"/>
  <c r="H1101" i="72"/>
  <c r="E1101" i="72"/>
  <c r="D1101" i="72"/>
  <c r="C1101" i="72"/>
  <c r="B1101" i="72"/>
  <c r="H1100" i="72"/>
  <c r="E1100" i="72"/>
  <c r="D1100" i="72"/>
  <c r="C1100" i="72"/>
  <c r="B1100" i="72"/>
  <c r="H1099" i="72"/>
  <c r="E1099" i="72"/>
  <c r="D1099" i="72"/>
  <c r="C1099" i="72"/>
  <c r="B1099" i="72"/>
  <c r="H1098" i="72"/>
  <c r="E1098" i="72"/>
  <c r="D1098" i="72"/>
  <c r="C1098" i="72"/>
  <c r="B1098" i="72"/>
  <c r="H1097" i="72"/>
  <c r="E1097" i="72"/>
  <c r="D1097" i="72"/>
  <c r="C1097" i="72"/>
  <c r="B1097" i="72"/>
  <c r="H1096" i="72"/>
  <c r="E1096" i="72"/>
  <c r="D1096" i="72"/>
  <c r="C1096" i="72"/>
  <c r="B1096" i="72"/>
  <c r="H1095" i="72"/>
  <c r="E1095" i="72"/>
  <c r="D1095" i="72"/>
  <c r="C1095" i="72"/>
  <c r="B1095" i="72"/>
  <c r="H1094" i="72"/>
  <c r="E1094" i="72"/>
  <c r="D1094" i="72"/>
  <c r="C1094" i="72"/>
  <c r="B1094" i="72"/>
  <c r="H1093" i="72"/>
  <c r="E1093" i="72"/>
  <c r="D1093" i="72"/>
  <c r="C1093" i="72"/>
  <c r="B1093" i="72"/>
  <c r="H1092" i="72"/>
  <c r="E1092" i="72"/>
  <c r="D1092" i="72"/>
  <c r="C1092" i="72"/>
  <c r="B1092" i="72"/>
  <c r="H1091" i="72"/>
  <c r="E1091" i="72"/>
  <c r="D1091" i="72"/>
  <c r="C1091" i="72"/>
  <c r="B1091" i="72"/>
  <c r="H1090" i="72"/>
  <c r="E1090" i="72"/>
  <c r="D1090" i="72"/>
  <c r="C1090" i="72"/>
  <c r="B1090" i="72"/>
  <c r="H1089" i="72"/>
  <c r="E1089" i="72"/>
  <c r="D1089" i="72"/>
  <c r="C1089" i="72"/>
  <c r="B1089" i="72"/>
  <c r="H1088" i="72"/>
  <c r="E1088" i="72"/>
  <c r="D1088" i="72"/>
  <c r="C1088" i="72"/>
  <c r="B1088" i="72"/>
  <c r="H1087" i="72"/>
  <c r="E1087" i="72"/>
  <c r="D1087" i="72"/>
  <c r="C1087" i="72"/>
  <c r="B1087" i="72"/>
  <c r="H1086" i="72"/>
  <c r="E1086" i="72"/>
  <c r="D1086" i="72"/>
  <c r="C1086" i="72"/>
  <c r="B1086" i="72"/>
  <c r="H1085" i="72"/>
  <c r="E1085" i="72"/>
  <c r="D1085" i="72"/>
  <c r="C1085" i="72"/>
  <c r="B1085" i="72"/>
  <c r="H1084" i="72"/>
  <c r="E1084" i="72"/>
  <c r="D1084" i="72"/>
  <c r="C1084" i="72"/>
  <c r="B1084" i="72"/>
  <c r="H1083" i="72"/>
  <c r="E1083" i="72"/>
  <c r="D1083" i="72"/>
  <c r="C1083" i="72"/>
  <c r="B1083" i="72"/>
  <c r="H1082" i="72"/>
  <c r="E1082" i="72"/>
  <c r="D1082" i="72"/>
  <c r="C1082" i="72"/>
  <c r="B1082" i="72"/>
  <c r="H1081" i="72"/>
  <c r="E1081" i="72"/>
  <c r="D1081" i="72"/>
  <c r="C1081" i="72"/>
  <c r="B1081" i="72"/>
  <c r="H1080" i="72"/>
  <c r="E1080" i="72"/>
  <c r="D1080" i="72"/>
  <c r="C1080" i="72"/>
  <c r="B1080" i="72"/>
  <c r="H1079" i="72"/>
  <c r="E1079" i="72"/>
  <c r="D1079" i="72"/>
  <c r="C1079" i="72"/>
  <c r="B1079" i="72"/>
  <c r="H1078" i="72"/>
  <c r="E1078" i="72"/>
  <c r="D1078" i="72"/>
  <c r="C1078" i="72"/>
  <c r="B1078" i="72"/>
  <c r="H1077" i="72"/>
  <c r="E1077" i="72"/>
  <c r="D1077" i="72"/>
  <c r="C1077" i="72"/>
  <c r="B1077" i="72"/>
  <c r="H1076" i="72"/>
  <c r="E1076" i="72"/>
  <c r="D1076" i="72"/>
  <c r="C1076" i="72"/>
  <c r="B1076" i="72"/>
  <c r="H1075" i="72"/>
  <c r="E1075" i="72"/>
  <c r="D1075" i="72"/>
  <c r="C1075" i="72"/>
  <c r="B1075" i="72"/>
  <c r="H1074" i="72"/>
  <c r="E1074" i="72"/>
  <c r="D1074" i="72"/>
  <c r="C1074" i="72"/>
  <c r="B1074" i="72"/>
  <c r="H1073" i="72"/>
  <c r="E1073" i="72"/>
  <c r="D1073" i="72"/>
  <c r="C1073" i="72"/>
  <c r="B1073" i="72"/>
  <c r="H1072" i="72"/>
  <c r="E1072" i="72"/>
  <c r="D1072" i="72"/>
  <c r="C1072" i="72"/>
  <c r="B1072" i="72"/>
  <c r="H1071" i="72"/>
  <c r="E1071" i="72"/>
  <c r="D1071" i="72"/>
  <c r="C1071" i="72"/>
  <c r="B1071" i="72"/>
  <c r="H1070" i="72"/>
  <c r="E1070" i="72"/>
  <c r="D1070" i="72"/>
  <c r="C1070" i="72"/>
  <c r="B1070" i="72"/>
  <c r="H1069" i="72"/>
  <c r="E1069" i="72"/>
  <c r="D1069" i="72"/>
  <c r="C1069" i="72"/>
  <c r="B1069" i="72"/>
  <c r="H1068" i="72"/>
  <c r="E1068" i="72"/>
  <c r="D1068" i="72"/>
  <c r="C1068" i="72"/>
  <c r="B1068" i="72"/>
  <c r="H1067" i="72"/>
  <c r="E1067" i="72"/>
  <c r="D1067" i="72"/>
  <c r="C1067" i="72"/>
  <c r="B1067" i="72"/>
  <c r="H1066" i="72"/>
  <c r="E1066" i="72"/>
  <c r="D1066" i="72"/>
  <c r="C1066" i="72"/>
  <c r="B1066" i="72"/>
  <c r="H1065" i="72"/>
  <c r="E1065" i="72"/>
  <c r="D1065" i="72"/>
  <c r="C1065" i="72"/>
  <c r="B1065" i="72"/>
  <c r="H1064" i="72"/>
  <c r="E1064" i="72"/>
  <c r="D1064" i="72"/>
  <c r="C1064" i="72"/>
  <c r="B1064" i="72"/>
  <c r="H1063" i="72"/>
  <c r="E1063" i="72"/>
  <c r="D1063" i="72"/>
  <c r="C1063" i="72"/>
  <c r="B1063" i="72"/>
  <c r="H1062" i="72"/>
  <c r="E1062" i="72"/>
  <c r="D1062" i="72"/>
  <c r="C1062" i="72"/>
  <c r="B1062" i="72"/>
  <c r="H1061" i="72"/>
  <c r="E1061" i="72"/>
  <c r="D1061" i="72"/>
  <c r="C1061" i="72"/>
  <c r="B1061" i="72"/>
  <c r="H1060" i="72"/>
  <c r="E1060" i="72"/>
  <c r="D1060" i="72"/>
  <c r="C1060" i="72"/>
  <c r="B1060" i="72"/>
  <c r="H1059" i="72"/>
  <c r="E1059" i="72"/>
  <c r="D1059" i="72"/>
  <c r="C1059" i="72"/>
  <c r="B1059" i="72"/>
  <c r="H1058" i="72"/>
  <c r="E1058" i="72"/>
  <c r="D1058" i="72"/>
  <c r="C1058" i="72"/>
  <c r="B1058" i="72"/>
  <c r="H1057" i="72"/>
  <c r="E1057" i="72"/>
  <c r="D1057" i="72"/>
  <c r="C1057" i="72"/>
  <c r="B1057" i="72"/>
  <c r="H1056" i="72"/>
  <c r="E1056" i="72"/>
  <c r="D1056" i="72"/>
  <c r="C1056" i="72"/>
  <c r="B1056" i="72"/>
  <c r="H1055" i="72"/>
  <c r="E1055" i="72"/>
  <c r="D1055" i="72"/>
  <c r="C1055" i="72"/>
  <c r="B1055" i="72"/>
  <c r="H1054" i="72"/>
  <c r="E1054" i="72"/>
  <c r="D1054" i="72"/>
  <c r="C1054" i="72"/>
  <c r="B1054" i="72"/>
  <c r="H1053" i="72"/>
  <c r="E1053" i="72"/>
  <c r="D1053" i="72"/>
  <c r="C1053" i="72"/>
  <c r="B1053" i="72"/>
  <c r="H1052" i="72"/>
  <c r="E1052" i="72"/>
  <c r="D1052" i="72"/>
  <c r="C1052" i="72"/>
  <c r="B1052" i="72"/>
  <c r="H1051" i="72"/>
  <c r="E1051" i="72"/>
  <c r="D1051" i="72"/>
  <c r="C1051" i="72"/>
  <c r="B1051" i="72"/>
  <c r="H1050" i="72"/>
  <c r="E1050" i="72"/>
  <c r="D1050" i="72"/>
  <c r="C1050" i="72"/>
  <c r="B1050" i="72"/>
  <c r="H1049" i="72"/>
  <c r="E1049" i="72"/>
  <c r="D1049" i="72"/>
  <c r="C1049" i="72"/>
  <c r="B1049" i="72"/>
  <c r="H1048" i="72"/>
  <c r="E1048" i="72"/>
  <c r="D1048" i="72"/>
  <c r="C1048" i="72"/>
  <c r="B1048" i="72"/>
  <c r="H1047" i="72"/>
  <c r="E1047" i="72"/>
  <c r="D1047" i="72"/>
  <c r="C1047" i="72"/>
  <c r="B1047" i="72"/>
  <c r="H1046" i="72"/>
  <c r="E1046" i="72"/>
  <c r="D1046" i="72"/>
  <c r="C1046" i="72"/>
  <c r="B1046" i="72"/>
  <c r="H1045" i="72"/>
  <c r="E1045" i="72"/>
  <c r="D1045" i="72"/>
  <c r="C1045" i="72"/>
  <c r="B1045" i="72"/>
  <c r="H1044" i="72"/>
  <c r="E1044" i="72"/>
  <c r="D1044" i="72"/>
  <c r="C1044" i="72"/>
  <c r="B1044" i="72"/>
  <c r="H1043" i="72"/>
  <c r="E1043" i="72"/>
  <c r="D1043" i="72"/>
  <c r="C1043" i="72"/>
  <c r="B1043" i="72"/>
  <c r="H1042" i="72"/>
  <c r="E1042" i="72"/>
  <c r="D1042" i="72"/>
  <c r="C1042" i="72"/>
  <c r="B1042" i="72"/>
  <c r="H1041" i="72"/>
  <c r="E1041" i="72"/>
  <c r="D1041" i="72"/>
  <c r="C1041" i="72"/>
  <c r="B1041" i="72"/>
  <c r="H1040" i="72"/>
  <c r="E1040" i="72"/>
  <c r="D1040" i="72"/>
  <c r="C1040" i="72"/>
  <c r="B1040" i="72"/>
  <c r="H1039" i="72"/>
  <c r="E1039" i="72"/>
  <c r="D1039" i="72"/>
  <c r="C1039" i="72"/>
  <c r="B1039" i="72"/>
  <c r="H1038" i="72"/>
  <c r="E1038" i="72"/>
  <c r="D1038" i="72"/>
  <c r="C1038" i="72"/>
  <c r="B1038" i="72"/>
  <c r="H1037" i="72"/>
  <c r="E1037" i="72"/>
  <c r="D1037" i="72"/>
  <c r="C1037" i="72"/>
  <c r="B1037" i="72"/>
  <c r="H1036" i="72"/>
  <c r="E1036" i="72"/>
  <c r="D1036" i="72"/>
  <c r="C1036" i="72"/>
  <c r="B1036" i="72"/>
  <c r="H1035" i="72"/>
  <c r="E1035" i="72"/>
  <c r="D1035" i="72"/>
  <c r="C1035" i="72"/>
  <c r="B1035" i="72"/>
  <c r="H1034" i="72"/>
  <c r="E1034" i="72"/>
  <c r="D1034" i="72"/>
  <c r="C1034" i="72"/>
  <c r="B1034" i="72"/>
  <c r="H1033" i="72"/>
  <c r="E1033" i="72"/>
  <c r="D1033" i="72"/>
  <c r="C1033" i="72"/>
  <c r="B1033" i="72"/>
  <c r="H1032" i="72"/>
  <c r="E1032" i="72"/>
  <c r="D1032" i="72"/>
  <c r="C1032" i="72"/>
  <c r="B1032" i="72"/>
  <c r="H1031" i="72"/>
  <c r="E1031" i="72"/>
  <c r="D1031" i="72"/>
  <c r="C1031" i="72"/>
  <c r="B1031" i="72"/>
  <c r="H1030" i="72"/>
  <c r="E1030" i="72"/>
  <c r="D1030" i="72"/>
  <c r="C1030" i="72"/>
  <c r="B1030" i="72"/>
  <c r="H1029" i="72"/>
  <c r="E1029" i="72"/>
  <c r="D1029" i="72"/>
  <c r="C1029" i="72"/>
  <c r="B1029" i="72"/>
  <c r="H1028" i="72"/>
  <c r="E1028" i="72"/>
  <c r="D1028" i="72"/>
  <c r="C1028" i="72"/>
  <c r="B1028" i="72"/>
  <c r="H1027" i="72"/>
  <c r="E1027" i="72"/>
  <c r="D1027" i="72"/>
  <c r="C1027" i="72"/>
  <c r="B1027" i="72"/>
  <c r="H1026" i="72"/>
  <c r="E1026" i="72"/>
  <c r="D1026" i="72"/>
  <c r="C1026" i="72"/>
  <c r="B1026" i="72"/>
  <c r="H1025" i="72"/>
  <c r="E1025" i="72"/>
  <c r="D1025" i="72"/>
  <c r="C1025" i="72"/>
  <c r="B1025" i="72"/>
  <c r="H1024" i="72"/>
  <c r="E1024" i="72"/>
  <c r="D1024" i="72"/>
  <c r="C1024" i="72"/>
  <c r="B1024" i="72"/>
  <c r="H1023" i="72"/>
  <c r="E1023" i="72"/>
  <c r="D1023" i="72"/>
  <c r="C1023" i="72"/>
  <c r="B1023" i="72"/>
  <c r="H1022" i="72"/>
  <c r="E1022" i="72"/>
  <c r="D1022" i="72"/>
  <c r="C1022" i="72"/>
  <c r="B1022" i="72"/>
  <c r="H1021" i="72"/>
  <c r="E1021" i="72"/>
  <c r="D1021" i="72"/>
  <c r="C1021" i="72"/>
  <c r="B1021" i="72"/>
  <c r="H1020" i="72"/>
  <c r="E1020" i="72"/>
  <c r="D1020" i="72"/>
  <c r="C1020" i="72"/>
  <c r="B1020" i="72"/>
  <c r="H1019" i="72"/>
  <c r="E1019" i="72"/>
  <c r="D1019" i="72"/>
  <c r="C1019" i="72"/>
  <c r="B1019" i="72"/>
  <c r="H1018" i="72"/>
  <c r="E1018" i="72"/>
  <c r="D1018" i="72"/>
  <c r="C1018" i="72"/>
  <c r="B1018" i="72"/>
  <c r="H1017" i="72"/>
  <c r="E1017" i="72"/>
  <c r="D1017" i="72"/>
  <c r="C1017" i="72"/>
  <c r="B1017" i="72"/>
  <c r="H1016" i="72"/>
  <c r="E1016" i="72"/>
  <c r="D1016" i="72"/>
  <c r="C1016" i="72"/>
  <c r="B1016" i="72"/>
  <c r="H1015" i="72"/>
  <c r="E1015" i="72"/>
  <c r="D1015" i="72"/>
  <c r="C1015" i="72"/>
  <c r="B1015" i="72"/>
  <c r="H1014" i="72"/>
  <c r="E1014" i="72"/>
  <c r="D1014" i="72"/>
  <c r="C1014" i="72"/>
  <c r="B1014" i="72"/>
  <c r="H1013" i="72"/>
  <c r="E1013" i="72"/>
  <c r="D1013" i="72"/>
  <c r="C1013" i="72"/>
  <c r="B1013" i="72"/>
  <c r="H1012" i="72"/>
  <c r="E1012" i="72"/>
  <c r="D1012" i="72"/>
  <c r="C1012" i="72"/>
  <c r="B1012" i="72"/>
  <c r="H1011" i="72"/>
  <c r="E1011" i="72"/>
  <c r="D1011" i="72"/>
  <c r="C1011" i="72"/>
  <c r="B1011" i="72"/>
  <c r="H1010" i="72"/>
  <c r="E1010" i="72"/>
  <c r="D1010" i="72"/>
  <c r="C1010" i="72"/>
  <c r="B1010" i="72"/>
  <c r="H1009" i="72"/>
  <c r="E1009" i="72"/>
  <c r="D1009" i="72"/>
  <c r="C1009" i="72"/>
  <c r="B1009" i="72"/>
  <c r="H1008" i="72"/>
  <c r="E1008" i="72"/>
  <c r="D1008" i="72"/>
  <c r="C1008" i="72"/>
  <c r="B1008" i="72"/>
  <c r="H1007" i="72"/>
  <c r="E1007" i="72"/>
  <c r="D1007" i="72"/>
  <c r="C1007" i="72"/>
  <c r="B1007" i="72"/>
  <c r="H1006" i="72"/>
  <c r="E1006" i="72"/>
  <c r="D1006" i="72"/>
  <c r="C1006" i="72"/>
  <c r="B1006" i="72"/>
  <c r="H1005" i="72"/>
  <c r="E1005" i="72"/>
  <c r="D1005" i="72"/>
  <c r="C1005" i="72"/>
  <c r="B1005" i="72"/>
  <c r="H1004" i="72"/>
  <c r="E1004" i="72"/>
  <c r="D1004" i="72"/>
  <c r="C1004" i="72"/>
  <c r="B1004" i="72"/>
  <c r="H1003" i="72"/>
  <c r="E1003" i="72"/>
  <c r="D1003" i="72"/>
  <c r="C1003" i="72"/>
  <c r="B1003" i="72"/>
  <c r="H1002" i="72"/>
  <c r="E1002" i="72"/>
  <c r="D1002" i="72"/>
  <c r="C1002" i="72"/>
  <c r="B1002" i="72"/>
  <c r="H1001" i="72"/>
  <c r="E1001" i="72"/>
  <c r="D1001" i="72"/>
  <c r="C1001" i="72"/>
  <c r="B1001" i="72"/>
  <c r="H1000" i="72"/>
  <c r="E1000" i="72"/>
  <c r="D1000" i="72"/>
  <c r="C1000" i="72"/>
  <c r="B1000" i="72"/>
  <c r="H999" i="72"/>
  <c r="E999" i="72"/>
  <c r="D999" i="72"/>
  <c r="C999" i="72"/>
  <c r="B999" i="72"/>
  <c r="H998" i="72"/>
  <c r="E998" i="72"/>
  <c r="D998" i="72"/>
  <c r="C998" i="72"/>
  <c r="B998" i="72"/>
  <c r="H997" i="72"/>
  <c r="E997" i="72"/>
  <c r="D997" i="72"/>
  <c r="C997" i="72"/>
  <c r="B997" i="72"/>
  <c r="H996" i="72"/>
  <c r="E996" i="72"/>
  <c r="D996" i="72"/>
  <c r="C996" i="72"/>
  <c r="B996" i="72"/>
  <c r="H995" i="72"/>
  <c r="E995" i="72"/>
  <c r="D995" i="72"/>
  <c r="C995" i="72"/>
  <c r="B995" i="72"/>
  <c r="H994" i="72"/>
  <c r="E994" i="72"/>
  <c r="D994" i="72"/>
  <c r="C994" i="72"/>
  <c r="B994" i="72"/>
  <c r="H993" i="72"/>
  <c r="E993" i="72"/>
  <c r="D993" i="72"/>
  <c r="C993" i="72"/>
  <c r="B993" i="72"/>
  <c r="H992" i="72"/>
  <c r="E992" i="72"/>
  <c r="D992" i="72"/>
  <c r="C992" i="72"/>
  <c r="B992" i="72"/>
  <c r="H991" i="72"/>
  <c r="E991" i="72"/>
  <c r="D991" i="72"/>
  <c r="C991" i="72"/>
  <c r="B991" i="72"/>
  <c r="H990" i="72"/>
  <c r="E990" i="72"/>
  <c r="D990" i="72"/>
  <c r="C990" i="72"/>
  <c r="B990" i="72"/>
  <c r="H989" i="72"/>
  <c r="E989" i="72"/>
  <c r="D989" i="72"/>
  <c r="C989" i="72"/>
  <c r="B989" i="72"/>
  <c r="H988" i="72"/>
  <c r="E988" i="72"/>
  <c r="D988" i="72"/>
  <c r="C988" i="72"/>
  <c r="B988" i="72"/>
  <c r="H987" i="72"/>
  <c r="E987" i="72"/>
  <c r="D987" i="72"/>
  <c r="C987" i="72"/>
  <c r="B987" i="72"/>
  <c r="H986" i="72"/>
  <c r="E986" i="72"/>
  <c r="D986" i="72"/>
  <c r="C986" i="72"/>
  <c r="B986" i="72"/>
  <c r="H985" i="72"/>
  <c r="E985" i="72"/>
  <c r="D985" i="72"/>
  <c r="C985" i="72"/>
  <c r="B985" i="72"/>
  <c r="H984" i="72"/>
  <c r="E984" i="72"/>
  <c r="D984" i="72"/>
  <c r="C984" i="72"/>
  <c r="B984" i="72"/>
  <c r="H983" i="72"/>
  <c r="E983" i="72"/>
  <c r="D983" i="72"/>
  <c r="C983" i="72"/>
  <c r="B983" i="72"/>
  <c r="H982" i="72"/>
  <c r="E982" i="72"/>
  <c r="D982" i="72"/>
  <c r="C982" i="72"/>
  <c r="B982" i="72"/>
  <c r="H981" i="72"/>
  <c r="E981" i="72"/>
  <c r="D981" i="72"/>
  <c r="C981" i="72"/>
  <c r="B981" i="72"/>
  <c r="H980" i="72"/>
  <c r="E980" i="72"/>
  <c r="D980" i="72"/>
  <c r="C980" i="72"/>
  <c r="B980" i="72"/>
  <c r="H979" i="72"/>
  <c r="E979" i="72"/>
  <c r="D979" i="72"/>
  <c r="C979" i="72"/>
  <c r="B979" i="72"/>
  <c r="H978" i="72"/>
  <c r="E978" i="72"/>
  <c r="D978" i="72"/>
  <c r="C978" i="72"/>
  <c r="B978" i="72"/>
  <c r="H977" i="72"/>
  <c r="E977" i="72"/>
  <c r="D977" i="72"/>
  <c r="C977" i="72"/>
  <c r="B977" i="72"/>
  <c r="H976" i="72"/>
  <c r="E976" i="72"/>
  <c r="D976" i="72"/>
  <c r="C976" i="72"/>
  <c r="B976" i="72"/>
  <c r="H975" i="72"/>
  <c r="E975" i="72"/>
  <c r="D975" i="72"/>
  <c r="C975" i="72"/>
  <c r="B975" i="72"/>
  <c r="H974" i="72"/>
  <c r="E974" i="72"/>
  <c r="D974" i="72"/>
  <c r="C974" i="72"/>
  <c r="B974" i="72"/>
  <c r="H973" i="72"/>
  <c r="E973" i="72"/>
  <c r="D973" i="72"/>
  <c r="C973" i="72"/>
  <c r="B973" i="72"/>
  <c r="H972" i="72"/>
  <c r="E972" i="72"/>
  <c r="D972" i="72"/>
  <c r="C972" i="72"/>
  <c r="B972" i="72"/>
  <c r="H971" i="72"/>
  <c r="E971" i="72"/>
  <c r="D971" i="72"/>
  <c r="C971" i="72"/>
  <c r="B971" i="72"/>
  <c r="H970" i="72"/>
  <c r="E970" i="72"/>
  <c r="D970" i="72"/>
  <c r="C970" i="72"/>
  <c r="B970" i="72"/>
  <c r="H969" i="72"/>
  <c r="E969" i="72"/>
  <c r="D969" i="72"/>
  <c r="C969" i="72"/>
  <c r="B969" i="72"/>
  <c r="H968" i="72"/>
  <c r="E968" i="72"/>
  <c r="D968" i="72"/>
  <c r="C968" i="72"/>
  <c r="B968" i="72"/>
  <c r="H967" i="72"/>
  <c r="E967" i="72"/>
  <c r="D967" i="72"/>
  <c r="C967" i="72"/>
  <c r="B967" i="72"/>
  <c r="H966" i="72"/>
  <c r="E966" i="72"/>
  <c r="D966" i="72"/>
  <c r="C966" i="72"/>
  <c r="B966" i="72"/>
  <c r="H965" i="72"/>
  <c r="E965" i="72"/>
  <c r="D965" i="72"/>
  <c r="C965" i="72"/>
  <c r="B965" i="72"/>
  <c r="H964" i="72"/>
  <c r="E964" i="72"/>
  <c r="D964" i="72"/>
  <c r="C964" i="72"/>
  <c r="B964" i="72"/>
  <c r="H963" i="72"/>
  <c r="E963" i="72"/>
  <c r="D963" i="72"/>
  <c r="C963" i="72"/>
  <c r="B963" i="72"/>
  <c r="H962" i="72"/>
  <c r="E962" i="72"/>
  <c r="D962" i="72"/>
  <c r="C962" i="72"/>
  <c r="B962" i="72"/>
  <c r="H961" i="72"/>
  <c r="E961" i="72"/>
  <c r="D961" i="72"/>
  <c r="C961" i="72"/>
  <c r="B961" i="72"/>
  <c r="H960" i="72"/>
  <c r="E960" i="72"/>
  <c r="D960" i="72"/>
  <c r="C960" i="72"/>
  <c r="B960" i="72"/>
  <c r="H959" i="72"/>
  <c r="E959" i="72"/>
  <c r="D959" i="72"/>
  <c r="C959" i="72"/>
  <c r="B959" i="72"/>
  <c r="H958" i="72"/>
  <c r="E958" i="72"/>
  <c r="D958" i="72"/>
  <c r="C958" i="72"/>
  <c r="B958" i="72"/>
  <c r="H957" i="72"/>
  <c r="E957" i="72"/>
  <c r="D957" i="72"/>
  <c r="C957" i="72"/>
  <c r="B957" i="72"/>
  <c r="H956" i="72"/>
  <c r="E956" i="72"/>
  <c r="D956" i="72"/>
  <c r="C956" i="72"/>
  <c r="B956" i="72"/>
  <c r="H955" i="72"/>
  <c r="E955" i="72"/>
  <c r="D955" i="72"/>
  <c r="C955" i="72"/>
  <c r="B955" i="72"/>
  <c r="H954" i="72"/>
  <c r="E954" i="72"/>
  <c r="D954" i="72"/>
  <c r="C954" i="72"/>
  <c r="B954" i="72"/>
  <c r="H953" i="72"/>
  <c r="E953" i="72"/>
  <c r="D953" i="72"/>
  <c r="C953" i="72"/>
  <c r="B953" i="72"/>
  <c r="H952" i="72"/>
  <c r="E952" i="72"/>
  <c r="D952" i="72"/>
  <c r="C952" i="72"/>
  <c r="B952" i="72"/>
  <c r="H951" i="72"/>
  <c r="E951" i="72"/>
  <c r="D951" i="72"/>
  <c r="C951" i="72"/>
  <c r="B951" i="72"/>
  <c r="H950" i="72"/>
  <c r="E950" i="72"/>
  <c r="D950" i="72"/>
  <c r="C950" i="72"/>
  <c r="B950" i="72"/>
  <c r="H949" i="72"/>
  <c r="E949" i="72"/>
  <c r="D949" i="72"/>
  <c r="C949" i="72"/>
  <c r="B949" i="72"/>
  <c r="H948" i="72"/>
  <c r="E948" i="72"/>
  <c r="D948" i="72"/>
  <c r="C948" i="72"/>
  <c r="B948" i="72"/>
  <c r="H947" i="72"/>
  <c r="E947" i="72"/>
  <c r="D947" i="72"/>
  <c r="C947" i="72"/>
  <c r="B947" i="72"/>
  <c r="H946" i="72"/>
  <c r="E946" i="72"/>
  <c r="D946" i="72"/>
  <c r="C946" i="72"/>
  <c r="B946" i="72"/>
  <c r="H945" i="72"/>
  <c r="E945" i="72"/>
  <c r="D945" i="72"/>
  <c r="C945" i="72"/>
  <c r="B945" i="72"/>
  <c r="H944" i="72"/>
  <c r="E944" i="72"/>
  <c r="D944" i="72"/>
  <c r="C944" i="72"/>
  <c r="B944" i="72"/>
  <c r="H943" i="72"/>
  <c r="E943" i="72"/>
  <c r="D943" i="72"/>
  <c r="C943" i="72"/>
  <c r="B943" i="72"/>
  <c r="H942" i="72"/>
  <c r="E942" i="72"/>
  <c r="D942" i="72"/>
  <c r="C942" i="72"/>
  <c r="B942" i="72"/>
  <c r="H941" i="72"/>
  <c r="E941" i="72"/>
  <c r="D941" i="72"/>
  <c r="C941" i="72"/>
  <c r="B941" i="72"/>
  <c r="H940" i="72"/>
  <c r="E940" i="72"/>
  <c r="D940" i="72"/>
  <c r="C940" i="72"/>
  <c r="B940" i="72"/>
  <c r="H939" i="72"/>
  <c r="E939" i="72"/>
  <c r="D939" i="72"/>
  <c r="C939" i="72"/>
  <c r="B939" i="72"/>
  <c r="H938" i="72"/>
  <c r="E938" i="72"/>
  <c r="D938" i="72"/>
  <c r="C938" i="72"/>
  <c r="B938" i="72"/>
  <c r="H937" i="72"/>
  <c r="E937" i="72"/>
  <c r="D937" i="72"/>
  <c r="C937" i="72"/>
  <c r="B937" i="72"/>
  <c r="H936" i="72"/>
  <c r="E936" i="72"/>
  <c r="D936" i="72"/>
  <c r="C936" i="72"/>
  <c r="B936" i="72"/>
  <c r="H935" i="72"/>
  <c r="E935" i="72"/>
  <c r="D935" i="72"/>
  <c r="C935" i="72"/>
  <c r="B935" i="72"/>
  <c r="H934" i="72"/>
  <c r="E934" i="72"/>
  <c r="D934" i="72"/>
  <c r="C934" i="72"/>
  <c r="B934" i="72"/>
  <c r="H933" i="72"/>
  <c r="E933" i="72"/>
  <c r="D933" i="72"/>
  <c r="C933" i="72"/>
  <c r="B933" i="72"/>
  <c r="H932" i="72"/>
  <c r="E932" i="72"/>
  <c r="D932" i="72"/>
  <c r="C932" i="72"/>
  <c r="B932" i="72"/>
  <c r="H931" i="72"/>
  <c r="E931" i="72"/>
  <c r="D931" i="72"/>
  <c r="C931" i="72"/>
  <c r="B931" i="72"/>
  <c r="H930" i="72"/>
  <c r="E930" i="72"/>
  <c r="D930" i="72"/>
  <c r="C930" i="72"/>
  <c r="B930" i="72"/>
  <c r="H929" i="72"/>
  <c r="E929" i="72"/>
  <c r="D929" i="72"/>
  <c r="C929" i="72"/>
  <c r="B929" i="72"/>
  <c r="H928" i="72"/>
  <c r="E928" i="72"/>
  <c r="D928" i="72"/>
  <c r="C928" i="72"/>
  <c r="B928" i="72"/>
  <c r="H927" i="72"/>
  <c r="E927" i="72"/>
  <c r="D927" i="72"/>
  <c r="C927" i="72"/>
  <c r="B927" i="72"/>
  <c r="H926" i="72"/>
  <c r="E926" i="72"/>
  <c r="D926" i="72"/>
  <c r="C926" i="72"/>
  <c r="B926" i="72"/>
  <c r="H925" i="72"/>
  <c r="E925" i="72"/>
  <c r="D925" i="72"/>
  <c r="C925" i="72"/>
  <c r="B925" i="72"/>
  <c r="H924" i="72"/>
  <c r="E924" i="72"/>
  <c r="D924" i="72"/>
  <c r="C924" i="72"/>
  <c r="B924" i="72"/>
  <c r="H923" i="72"/>
  <c r="E923" i="72"/>
  <c r="D923" i="72"/>
  <c r="C923" i="72"/>
  <c r="B923" i="72"/>
  <c r="H922" i="72"/>
  <c r="E922" i="72"/>
  <c r="D922" i="72"/>
  <c r="C922" i="72"/>
  <c r="B922" i="72"/>
  <c r="H921" i="72"/>
  <c r="E921" i="72"/>
  <c r="D921" i="72"/>
  <c r="C921" i="72"/>
  <c r="B921" i="72"/>
  <c r="H920" i="72"/>
  <c r="E920" i="72"/>
  <c r="D920" i="72"/>
  <c r="C920" i="72"/>
  <c r="B920" i="72"/>
  <c r="H919" i="72"/>
  <c r="E919" i="72"/>
  <c r="D919" i="72"/>
  <c r="C919" i="72"/>
  <c r="B919" i="72"/>
  <c r="H918" i="72"/>
  <c r="E918" i="72"/>
  <c r="D918" i="72"/>
  <c r="C918" i="72"/>
  <c r="B918" i="72"/>
  <c r="H917" i="72"/>
  <c r="E917" i="72"/>
  <c r="D917" i="72"/>
  <c r="C917" i="72"/>
  <c r="B917" i="72"/>
  <c r="H916" i="72"/>
  <c r="E916" i="72"/>
  <c r="D916" i="72"/>
  <c r="C916" i="72"/>
  <c r="B916" i="72"/>
  <c r="H915" i="72"/>
  <c r="E915" i="72"/>
  <c r="D915" i="72"/>
  <c r="C915" i="72"/>
  <c r="B915" i="72"/>
  <c r="H914" i="72"/>
  <c r="E914" i="72"/>
  <c r="D914" i="72"/>
  <c r="C914" i="72"/>
  <c r="B914" i="72"/>
  <c r="H913" i="72"/>
  <c r="E913" i="72"/>
  <c r="D913" i="72"/>
  <c r="C913" i="72"/>
  <c r="B913" i="72"/>
  <c r="H912" i="72"/>
  <c r="E912" i="72"/>
  <c r="D912" i="72"/>
  <c r="C912" i="72"/>
  <c r="B912" i="72"/>
  <c r="H911" i="72"/>
  <c r="E911" i="72"/>
  <c r="D911" i="72"/>
  <c r="C911" i="72"/>
  <c r="B911" i="72"/>
  <c r="H910" i="72"/>
  <c r="E910" i="72"/>
  <c r="D910" i="72"/>
  <c r="C910" i="72"/>
  <c r="B910" i="72"/>
  <c r="H909" i="72"/>
  <c r="E909" i="72"/>
  <c r="D909" i="72"/>
  <c r="C909" i="72"/>
  <c r="B909" i="72"/>
  <c r="H908" i="72"/>
  <c r="E908" i="72"/>
  <c r="D908" i="72"/>
  <c r="C908" i="72"/>
  <c r="B908" i="72"/>
  <c r="H907" i="72"/>
  <c r="E907" i="72"/>
  <c r="D907" i="72"/>
  <c r="C907" i="72"/>
  <c r="B907" i="72"/>
  <c r="H906" i="72"/>
  <c r="E906" i="72"/>
  <c r="D906" i="72"/>
  <c r="C906" i="72"/>
  <c r="B906" i="72"/>
  <c r="H905" i="72"/>
  <c r="E905" i="72"/>
  <c r="D905" i="72"/>
  <c r="C905" i="72"/>
  <c r="B905" i="72"/>
  <c r="H904" i="72"/>
  <c r="E904" i="72"/>
  <c r="D904" i="72"/>
  <c r="C904" i="72"/>
  <c r="B904" i="72"/>
  <c r="H903" i="72"/>
  <c r="E903" i="72"/>
  <c r="D903" i="72"/>
  <c r="C903" i="72"/>
  <c r="B903" i="72"/>
  <c r="H902" i="72"/>
  <c r="E902" i="72"/>
  <c r="D902" i="72"/>
  <c r="C902" i="72"/>
  <c r="B902" i="72"/>
  <c r="H901" i="72"/>
  <c r="E901" i="72"/>
  <c r="D901" i="72"/>
  <c r="C901" i="72"/>
  <c r="B901" i="72"/>
  <c r="H900" i="72"/>
  <c r="E900" i="72"/>
  <c r="D900" i="72"/>
  <c r="C900" i="72"/>
  <c r="B900" i="72"/>
  <c r="H899" i="72"/>
  <c r="E899" i="72"/>
  <c r="D899" i="72"/>
  <c r="C899" i="72"/>
  <c r="B899" i="72"/>
  <c r="H898" i="72"/>
  <c r="E898" i="72"/>
  <c r="D898" i="72"/>
  <c r="C898" i="72"/>
  <c r="B898" i="72"/>
  <c r="H897" i="72"/>
  <c r="E897" i="72"/>
  <c r="D897" i="72"/>
  <c r="C897" i="72"/>
  <c r="B897" i="72"/>
  <c r="H896" i="72"/>
  <c r="E896" i="72"/>
  <c r="D896" i="72"/>
  <c r="C896" i="72"/>
  <c r="B896" i="72"/>
  <c r="H895" i="72"/>
  <c r="E895" i="72"/>
  <c r="D895" i="72"/>
  <c r="C895" i="72"/>
  <c r="B895" i="72"/>
  <c r="H894" i="72"/>
  <c r="E894" i="72"/>
  <c r="D894" i="72"/>
  <c r="C894" i="72"/>
  <c r="B894" i="72"/>
  <c r="H893" i="72"/>
  <c r="E893" i="72"/>
  <c r="D893" i="72"/>
  <c r="C893" i="72"/>
  <c r="B893" i="72"/>
  <c r="H892" i="72"/>
  <c r="E892" i="72"/>
  <c r="D892" i="72"/>
  <c r="C892" i="72"/>
  <c r="B892" i="72"/>
  <c r="H891" i="72"/>
  <c r="E891" i="72"/>
  <c r="D891" i="72"/>
  <c r="C891" i="72"/>
  <c r="B891" i="72"/>
  <c r="H890" i="72"/>
  <c r="E890" i="72"/>
  <c r="D890" i="72"/>
  <c r="C890" i="72"/>
  <c r="B890" i="72"/>
  <c r="H889" i="72"/>
  <c r="E889" i="72"/>
  <c r="D889" i="72"/>
  <c r="C889" i="72"/>
  <c r="B889" i="72"/>
  <c r="H888" i="72"/>
  <c r="E888" i="72"/>
  <c r="D888" i="72"/>
  <c r="C888" i="72"/>
  <c r="B888" i="72"/>
  <c r="H887" i="72"/>
  <c r="E887" i="72"/>
  <c r="D887" i="72"/>
  <c r="C887" i="72"/>
  <c r="B887" i="72"/>
  <c r="H886" i="72"/>
  <c r="E886" i="72"/>
  <c r="D886" i="72"/>
  <c r="C886" i="72"/>
  <c r="B886" i="72"/>
  <c r="H885" i="72"/>
  <c r="E885" i="72"/>
  <c r="D885" i="72"/>
  <c r="C885" i="72"/>
  <c r="B885" i="72"/>
  <c r="H884" i="72"/>
  <c r="E884" i="72"/>
  <c r="D884" i="72"/>
  <c r="C884" i="72"/>
  <c r="B884" i="72"/>
  <c r="H883" i="72"/>
  <c r="E883" i="72"/>
  <c r="D883" i="72"/>
  <c r="C883" i="72"/>
  <c r="B883" i="72"/>
  <c r="H882" i="72"/>
  <c r="E882" i="72"/>
  <c r="D882" i="72"/>
  <c r="C882" i="72"/>
  <c r="B882" i="72"/>
  <c r="H881" i="72"/>
  <c r="E881" i="72"/>
  <c r="D881" i="72"/>
  <c r="C881" i="72"/>
  <c r="B881" i="72"/>
  <c r="H880" i="72"/>
  <c r="E880" i="72"/>
  <c r="D880" i="72"/>
  <c r="C880" i="72"/>
  <c r="B880" i="72"/>
  <c r="H879" i="72"/>
  <c r="E879" i="72"/>
  <c r="D879" i="72"/>
  <c r="C879" i="72"/>
  <c r="B879" i="72"/>
  <c r="H878" i="72"/>
  <c r="E878" i="72"/>
  <c r="D878" i="72"/>
  <c r="C878" i="72"/>
  <c r="B878" i="72"/>
  <c r="H877" i="72"/>
  <c r="E877" i="72"/>
  <c r="D877" i="72"/>
  <c r="C877" i="72"/>
  <c r="B877" i="72"/>
  <c r="H876" i="72"/>
  <c r="E876" i="72"/>
  <c r="D876" i="72"/>
  <c r="C876" i="72"/>
  <c r="B876" i="72"/>
  <c r="H875" i="72"/>
  <c r="E875" i="72"/>
  <c r="D875" i="72"/>
  <c r="C875" i="72"/>
  <c r="B875" i="72"/>
  <c r="H874" i="72"/>
  <c r="E874" i="72"/>
  <c r="D874" i="72"/>
  <c r="C874" i="72"/>
  <c r="B874" i="72"/>
  <c r="H873" i="72"/>
  <c r="E873" i="72"/>
  <c r="D873" i="72"/>
  <c r="C873" i="72"/>
  <c r="B873" i="72"/>
  <c r="H872" i="72"/>
  <c r="E872" i="72"/>
  <c r="D872" i="72"/>
  <c r="C872" i="72"/>
  <c r="B872" i="72"/>
  <c r="H871" i="72"/>
  <c r="E871" i="72"/>
  <c r="D871" i="72"/>
  <c r="C871" i="72"/>
  <c r="B871" i="72"/>
  <c r="H870" i="72"/>
  <c r="E870" i="72"/>
  <c r="D870" i="72"/>
  <c r="C870" i="72"/>
  <c r="B870" i="72"/>
  <c r="H869" i="72"/>
  <c r="E869" i="72"/>
  <c r="D869" i="72"/>
  <c r="C869" i="72"/>
  <c r="B869" i="72"/>
  <c r="H868" i="72"/>
  <c r="E868" i="72"/>
  <c r="D868" i="72"/>
  <c r="C868" i="72"/>
  <c r="B868" i="72"/>
  <c r="H867" i="72"/>
  <c r="E867" i="72"/>
  <c r="D867" i="72"/>
  <c r="C867" i="72"/>
  <c r="B867" i="72"/>
  <c r="H866" i="72"/>
  <c r="E866" i="72"/>
  <c r="D866" i="72"/>
  <c r="C866" i="72"/>
  <c r="B866" i="72"/>
  <c r="H865" i="72"/>
  <c r="E865" i="72"/>
  <c r="D865" i="72"/>
  <c r="C865" i="72"/>
  <c r="B865" i="72"/>
  <c r="H864" i="72"/>
  <c r="E864" i="72"/>
  <c r="D864" i="72"/>
  <c r="C864" i="72"/>
  <c r="B864" i="72"/>
  <c r="H863" i="72"/>
  <c r="E863" i="72"/>
  <c r="D863" i="72"/>
  <c r="C863" i="72"/>
  <c r="B863" i="72"/>
  <c r="H862" i="72"/>
  <c r="E862" i="72"/>
  <c r="D862" i="72"/>
  <c r="C862" i="72"/>
  <c r="B862" i="72"/>
  <c r="H861" i="72"/>
  <c r="E861" i="72"/>
  <c r="D861" i="72"/>
  <c r="C861" i="72"/>
  <c r="B861" i="72"/>
  <c r="H860" i="72"/>
  <c r="E860" i="72"/>
  <c r="D860" i="72"/>
  <c r="C860" i="72"/>
  <c r="B860" i="72"/>
  <c r="H859" i="72"/>
  <c r="E859" i="72"/>
  <c r="D859" i="72"/>
  <c r="C859" i="72"/>
  <c r="B859" i="72"/>
  <c r="H858" i="72"/>
  <c r="E858" i="72"/>
  <c r="D858" i="72"/>
  <c r="C858" i="72"/>
  <c r="B858" i="72"/>
  <c r="H857" i="72"/>
  <c r="E857" i="72"/>
  <c r="D857" i="72"/>
  <c r="C857" i="72"/>
  <c r="B857" i="72"/>
  <c r="H856" i="72"/>
  <c r="E856" i="72"/>
  <c r="D856" i="72"/>
  <c r="C856" i="72"/>
  <c r="B856" i="72"/>
  <c r="H855" i="72"/>
  <c r="E855" i="72"/>
  <c r="D855" i="72"/>
  <c r="C855" i="72"/>
  <c r="B855" i="72"/>
  <c r="H854" i="72"/>
  <c r="E854" i="72"/>
  <c r="D854" i="72"/>
  <c r="C854" i="72"/>
  <c r="B854" i="72"/>
  <c r="H853" i="72"/>
  <c r="E853" i="72"/>
  <c r="D853" i="72"/>
  <c r="C853" i="72"/>
  <c r="B853" i="72"/>
  <c r="H852" i="72"/>
  <c r="E852" i="72"/>
  <c r="D852" i="72"/>
  <c r="C852" i="72"/>
  <c r="B852" i="72"/>
  <c r="H851" i="72"/>
  <c r="E851" i="72"/>
  <c r="D851" i="72"/>
  <c r="C851" i="72"/>
  <c r="B851" i="72"/>
  <c r="H850" i="72"/>
  <c r="E850" i="72"/>
  <c r="D850" i="72"/>
  <c r="C850" i="72"/>
  <c r="B850" i="72"/>
  <c r="H849" i="72"/>
  <c r="E849" i="72"/>
  <c r="D849" i="72"/>
  <c r="C849" i="72"/>
  <c r="B849" i="72"/>
  <c r="H848" i="72"/>
  <c r="E848" i="72"/>
  <c r="D848" i="72"/>
  <c r="C848" i="72"/>
  <c r="B848" i="72"/>
  <c r="H847" i="72"/>
  <c r="E847" i="72"/>
  <c r="D847" i="72"/>
  <c r="C847" i="72"/>
  <c r="B847" i="72"/>
  <c r="H846" i="72"/>
  <c r="E846" i="72"/>
  <c r="D846" i="72"/>
  <c r="C846" i="72"/>
  <c r="B846" i="72"/>
  <c r="H845" i="72"/>
  <c r="E845" i="72"/>
  <c r="D845" i="72"/>
  <c r="C845" i="72"/>
  <c r="B845" i="72"/>
  <c r="H844" i="72"/>
  <c r="E844" i="72"/>
  <c r="D844" i="72"/>
  <c r="C844" i="72"/>
  <c r="B844" i="72"/>
  <c r="H843" i="72"/>
  <c r="E843" i="72"/>
  <c r="D843" i="72"/>
  <c r="C843" i="72"/>
  <c r="B843" i="72"/>
  <c r="H842" i="72"/>
  <c r="E842" i="72"/>
  <c r="D842" i="72"/>
  <c r="C842" i="72"/>
  <c r="B842" i="72"/>
  <c r="H841" i="72"/>
  <c r="E841" i="72"/>
  <c r="D841" i="72"/>
  <c r="C841" i="72"/>
  <c r="B841" i="72"/>
  <c r="H840" i="72"/>
  <c r="E840" i="72"/>
  <c r="D840" i="72"/>
  <c r="C840" i="72"/>
  <c r="B840" i="72"/>
  <c r="H839" i="72"/>
  <c r="E839" i="72"/>
  <c r="D839" i="72"/>
  <c r="C839" i="72"/>
  <c r="B839" i="72"/>
  <c r="H838" i="72"/>
  <c r="E838" i="72"/>
  <c r="D838" i="72"/>
  <c r="C838" i="72"/>
  <c r="B838" i="72"/>
  <c r="H837" i="72"/>
  <c r="E837" i="72"/>
  <c r="D837" i="72"/>
  <c r="C837" i="72"/>
  <c r="B837" i="72"/>
  <c r="H836" i="72"/>
  <c r="E836" i="72"/>
  <c r="D836" i="72"/>
  <c r="C836" i="72"/>
  <c r="B836" i="72"/>
  <c r="H835" i="72"/>
  <c r="E835" i="72"/>
  <c r="D835" i="72"/>
  <c r="C835" i="72"/>
  <c r="B835" i="72"/>
  <c r="H834" i="72"/>
  <c r="E834" i="72"/>
  <c r="D834" i="72"/>
  <c r="C834" i="72"/>
  <c r="B834" i="72"/>
  <c r="H833" i="72"/>
  <c r="E833" i="72"/>
  <c r="D833" i="72"/>
  <c r="C833" i="72"/>
  <c r="B833" i="72"/>
  <c r="H832" i="72"/>
  <c r="E832" i="72"/>
  <c r="D832" i="72"/>
  <c r="C832" i="72"/>
  <c r="B832" i="72"/>
  <c r="H831" i="72"/>
  <c r="E831" i="72"/>
  <c r="D831" i="72"/>
  <c r="C831" i="72"/>
  <c r="B831" i="72"/>
  <c r="H830" i="72"/>
  <c r="E830" i="72"/>
  <c r="D830" i="72"/>
  <c r="C830" i="72"/>
  <c r="B830" i="72"/>
  <c r="H829" i="72"/>
  <c r="E829" i="72"/>
  <c r="D829" i="72"/>
  <c r="C829" i="72"/>
  <c r="B829" i="72"/>
  <c r="H828" i="72"/>
  <c r="E828" i="72"/>
  <c r="D828" i="72"/>
  <c r="C828" i="72"/>
  <c r="B828" i="72"/>
  <c r="H827" i="72"/>
  <c r="E827" i="72"/>
  <c r="D827" i="72"/>
  <c r="C827" i="72"/>
  <c r="B827" i="72"/>
  <c r="H826" i="72"/>
  <c r="E826" i="72"/>
  <c r="D826" i="72"/>
  <c r="C826" i="72"/>
  <c r="B826" i="72"/>
  <c r="H825" i="72"/>
  <c r="E825" i="72"/>
  <c r="D825" i="72"/>
  <c r="C825" i="72"/>
  <c r="B825" i="72"/>
  <c r="H824" i="72"/>
  <c r="E824" i="72"/>
  <c r="D824" i="72"/>
  <c r="C824" i="72"/>
  <c r="B824" i="72"/>
  <c r="H823" i="72"/>
  <c r="E823" i="72"/>
  <c r="D823" i="72"/>
  <c r="C823" i="72"/>
  <c r="B823" i="72"/>
  <c r="H822" i="72"/>
  <c r="E822" i="72"/>
  <c r="D822" i="72"/>
  <c r="C822" i="72"/>
  <c r="B822" i="72"/>
  <c r="H821" i="72"/>
  <c r="E821" i="72"/>
  <c r="D821" i="72"/>
  <c r="C821" i="72"/>
  <c r="B821" i="72"/>
  <c r="H820" i="72"/>
  <c r="E820" i="72"/>
  <c r="D820" i="72"/>
  <c r="C820" i="72"/>
  <c r="B820" i="72"/>
  <c r="H819" i="72"/>
  <c r="E819" i="72"/>
  <c r="D819" i="72"/>
  <c r="C819" i="72"/>
  <c r="B819" i="72"/>
  <c r="H818" i="72"/>
  <c r="E818" i="72"/>
  <c r="D818" i="72"/>
  <c r="C818" i="72"/>
  <c r="B818" i="72"/>
  <c r="H817" i="72"/>
  <c r="E817" i="72"/>
  <c r="D817" i="72"/>
  <c r="C817" i="72"/>
  <c r="B817" i="72"/>
  <c r="H816" i="72"/>
  <c r="E816" i="72"/>
  <c r="D816" i="72"/>
  <c r="C816" i="72"/>
  <c r="B816" i="72"/>
  <c r="H815" i="72"/>
  <c r="E815" i="72"/>
  <c r="D815" i="72"/>
  <c r="C815" i="72"/>
  <c r="B815" i="72"/>
  <c r="H814" i="72"/>
  <c r="E814" i="72"/>
  <c r="D814" i="72"/>
  <c r="C814" i="72"/>
  <c r="B814" i="72"/>
  <c r="H813" i="72"/>
  <c r="E813" i="72"/>
  <c r="D813" i="72"/>
  <c r="C813" i="72"/>
  <c r="B813" i="72"/>
  <c r="H812" i="72"/>
  <c r="E812" i="72"/>
  <c r="D812" i="72"/>
  <c r="C812" i="72"/>
  <c r="B812" i="72"/>
  <c r="H811" i="72"/>
  <c r="E811" i="72"/>
  <c r="D811" i="72"/>
  <c r="C811" i="72"/>
  <c r="B811" i="72"/>
  <c r="H810" i="72"/>
  <c r="E810" i="72"/>
  <c r="D810" i="72"/>
  <c r="C810" i="72"/>
  <c r="B810" i="72"/>
  <c r="H809" i="72"/>
  <c r="E809" i="72"/>
  <c r="D809" i="72"/>
  <c r="C809" i="72"/>
  <c r="B809" i="72"/>
  <c r="H808" i="72"/>
  <c r="E808" i="72"/>
  <c r="D808" i="72"/>
  <c r="C808" i="72"/>
  <c r="B808" i="72"/>
  <c r="H807" i="72"/>
  <c r="E807" i="72"/>
  <c r="D807" i="72"/>
  <c r="C807" i="72"/>
  <c r="B807" i="72"/>
  <c r="H806" i="72"/>
  <c r="E806" i="72"/>
  <c r="D806" i="72"/>
  <c r="C806" i="72"/>
  <c r="B806" i="72"/>
  <c r="H805" i="72"/>
  <c r="E805" i="72"/>
  <c r="D805" i="72"/>
  <c r="C805" i="72"/>
  <c r="B805" i="72"/>
  <c r="H804" i="72"/>
  <c r="E804" i="72"/>
  <c r="D804" i="72"/>
  <c r="C804" i="72"/>
  <c r="B804" i="72"/>
  <c r="H803" i="72"/>
  <c r="E803" i="72"/>
  <c r="D803" i="72"/>
  <c r="C803" i="72"/>
  <c r="B803" i="72"/>
  <c r="H802" i="72"/>
  <c r="E802" i="72"/>
  <c r="D802" i="72"/>
  <c r="C802" i="72"/>
  <c r="B802" i="72"/>
  <c r="H801" i="72"/>
  <c r="E801" i="72"/>
  <c r="D801" i="72"/>
  <c r="C801" i="72"/>
  <c r="B801" i="72"/>
  <c r="H800" i="72"/>
  <c r="E800" i="72"/>
  <c r="D800" i="72"/>
  <c r="C800" i="72"/>
  <c r="B800" i="72"/>
  <c r="H799" i="72"/>
  <c r="E799" i="72"/>
  <c r="D799" i="72"/>
  <c r="C799" i="72"/>
  <c r="B799" i="72"/>
  <c r="H798" i="72"/>
  <c r="E798" i="72"/>
  <c r="D798" i="72"/>
  <c r="C798" i="72"/>
  <c r="B798" i="72"/>
  <c r="H797" i="72"/>
  <c r="E797" i="72"/>
  <c r="D797" i="72"/>
  <c r="C797" i="72"/>
  <c r="B797" i="72"/>
  <c r="H796" i="72"/>
  <c r="E796" i="72"/>
  <c r="D796" i="72"/>
  <c r="C796" i="72"/>
  <c r="B796" i="72"/>
  <c r="H795" i="72"/>
  <c r="E795" i="72"/>
  <c r="D795" i="72"/>
  <c r="C795" i="72"/>
  <c r="B795" i="72"/>
  <c r="H13" i="72"/>
  <c r="E13" i="72"/>
  <c r="D13" i="72"/>
  <c r="C13" i="72"/>
  <c r="B13" i="72"/>
  <c r="F404" i="72"/>
  <c r="F403" i="72"/>
  <c r="F402" i="72"/>
  <c r="F401" i="72"/>
  <c r="F400" i="72"/>
  <c r="F399" i="72"/>
  <c r="F398" i="72"/>
  <c r="F397" i="72"/>
  <c r="F396" i="72"/>
  <c r="F395" i="72"/>
  <c r="F394" i="72"/>
  <c r="F393" i="72"/>
  <c r="F392" i="72"/>
  <c r="F391" i="72"/>
  <c r="F390" i="72"/>
  <c r="F389" i="72"/>
  <c r="F388" i="72"/>
  <c r="F387" i="72"/>
  <c r="F386" i="72"/>
  <c r="F385" i="72"/>
  <c r="F384" i="72"/>
  <c r="F383" i="72"/>
  <c r="F382" i="72"/>
  <c r="F381" i="72"/>
  <c r="F380" i="72"/>
  <c r="F379" i="72"/>
  <c r="F378" i="72"/>
  <c r="F377" i="72"/>
  <c r="F376" i="72"/>
  <c r="F375" i="72"/>
  <c r="F374" i="72"/>
  <c r="F373" i="72"/>
  <c r="F372" i="72"/>
  <c r="F371" i="72"/>
  <c r="F370" i="72"/>
  <c r="F369" i="72"/>
  <c r="F368" i="72"/>
  <c r="F367" i="72"/>
  <c r="F366" i="72"/>
  <c r="F365" i="72"/>
  <c r="F364" i="72"/>
  <c r="F363" i="72"/>
  <c r="F362" i="72"/>
  <c r="F361" i="72"/>
  <c r="F360" i="72"/>
  <c r="F359" i="72"/>
  <c r="F358" i="72"/>
  <c r="F357" i="72"/>
  <c r="F356" i="72"/>
  <c r="F355" i="72"/>
  <c r="F354" i="72"/>
  <c r="F353" i="72"/>
  <c r="F352" i="72"/>
  <c r="F351" i="72"/>
  <c r="F350" i="72"/>
  <c r="F349" i="72"/>
  <c r="F348" i="72"/>
  <c r="F347" i="72"/>
  <c r="F346" i="72"/>
  <c r="F345" i="72"/>
  <c r="F344" i="72"/>
  <c r="F343" i="72"/>
  <c r="F342" i="72"/>
  <c r="F341" i="72"/>
  <c r="F340" i="72"/>
  <c r="F339" i="72"/>
  <c r="F338" i="72"/>
  <c r="F337" i="72"/>
  <c r="F336" i="72"/>
  <c r="F335" i="72"/>
  <c r="F334" i="72"/>
  <c r="F333" i="72"/>
  <c r="F332" i="72"/>
  <c r="F331" i="72"/>
  <c r="F330" i="72"/>
  <c r="F329" i="72"/>
  <c r="F328" i="72"/>
  <c r="F327" i="72"/>
  <c r="F326" i="72"/>
  <c r="F325" i="72"/>
  <c r="F324" i="72"/>
  <c r="F323" i="72"/>
  <c r="F322" i="72"/>
  <c r="F321" i="72"/>
  <c r="F320" i="72"/>
  <c r="F319" i="72"/>
  <c r="F318" i="72"/>
  <c r="F317" i="72"/>
  <c r="F316" i="72"/>
  <c r="F315" i="72"/>
  <c r="F314" i="72"/>
  <c r="F313" i="72"/>
  <c r="F312" i="72"/>
  <c r="F311" i="72"/>
  <c r="F310" i="72"/>
  <c r="F309" i="72"/>
  <c r="F308" i="72"/>
  <c r="F307" i="72"/>
  <c r="F306" i="72"/>
  <c r="F305" i="72"/>
  <c r="F304" i="72"/>
  <c r="F303" i="72"/>
  <c r="F302" i="72"/>
  <c r="F301" i="72"/>
  <c r="F300" i="72"/>
  <c r="F299" i="72"/>
  <c r="F298" i="72"/>
  <c r="F297" i="72"/>
  <c r="F296" i="72"/>
  <c r="F295" i="72"/>
  <c r="F294" i="72"/>
  <c r="F293" i="72"/>
  <c r="F292" i="72"/>
  <c r="F291" i="72"/>
  <c r="F290" i="72"/>
  <c r="F289" i="72"/>
  <c r="F288" i="72"/>
  <c r="F287" i="72"/>
  <c r="F286" i="72"/>
  <c r="F285" i="72"/>
  <c r="F284" i="72"/>
  <c r="F283" i="72"/>
  <c r="F282" i="72"/>
  <c r="F281" i="72"/>
  <c r="F280" i="72"/>
  <c r="F279" i="72"/>
  <c r="F278" i="72"/>
  <c r="F277" i="72"/>
  <c r="F276" i="72"/>
  <c r="F275" i="72"/>
  <c r="F274" i="72"/>
  <c r="F273" i="72"/>
  <c r="F272" i="72"/>
  <c r="F271" i="72"/>
  <c r="F270" i="72"/>
  <c r="F269" i="72"/>
  <c r="F268" i="72"/>
  <c r="F267" i="72"/>
  <c r="F266" i="72"/>
  <c r="F265" i="72"/>
  <c r="F264" i="72"/>
  <c r="F263" i="72"/>
  <c r="F262" i="72"/>
  <c r="F261" i="72"/>
  <c r="F260" i="72"/>
  <c r="F259" i="72"/>
  <c r="F258" i="72"/>
  <c r="F257" i="72"/>
  <c r="F256" i="72"/>
  <c r="F255" i="72"/>
  <c r="F254" i="72"/>
  <c r="F253" i="72"/>
  <c r="F252" i="72"/>
  <c r="F251" i="72"/>
  <c r="F250" i="72"/>
  <c r="F249" i="72"/>
  <c r="F248" i="72"/>
  <c r="F247" i="72"/>
  <c r="F246" i="72"/>
  <c r="F245" i="72"/>
  <c r="F244" i="72"/>
  <c r="F243" i="72"/>
  <c r="F242" i="72"/>
  <c r="F241" i="72"/>
  <c r="F240" i="72"/>
  <c r="F239" i="72"/>
  <c r="F238" i="72"/>
  <c r="F237" i="72"/>
  <c r="F236" i="72"/>
  <c r="F235" i="72"/>
  <c r="F234" i="72"/>
  <c r="F233" i="72"/>
  <c r="F232" i="72"/>
  <c r="F231" i="72"/>
  <c r="F230" i="72"/>
  <c r="F229" i="72"/>
  <c r="F228" i="72"/>
  <c r="F227" i="72"/>
  <c r="F226" i="72"/>
  <c r="F225" i="72"/>
  <c r="F224" i="72"/>
  <c r="F223" i="72"/>
  <c r="F222" i="72"/>
  <c r="F221" i="72"/>
  <c r="F220" i="72"/>
  <c r="F219" i="72"/>
  <c r="F218" i="72"/>
  <c r="F217" i="72"/>
  <c r="F216" i="72"/>
  <c r="F215" i="72"/>
  <c r="F214" i="72"/>
  <c r="F213" i="72"/>
  <c r="F212" i="72"/>
  <c r="F211" i="72"/>
  <c r="F210" i="72"/>
  <c r="F209" i="72"/>
  <c r="F208" i="72"/>
  <c r="F207" i="72"/>
  <c r="F206" i="72"/>
  <c r="F205" i="72"/>
  <c r="F204" i="72"/>
  <c r="F203" i="72"/>
  <c r="F202" i="72"/>
  <c r="F201" i="72"/>
  <c r="F200" i="72"/>
  <c r="F199" i="72"/>
  <c r="F198" i="72"/>
  <c r="F197" i="72"/>
  <c r="F196" i="72"/>
  <c r="F195" i="72"/>
  <c r="F194" i="72"/>
  <c r="F193" i="72"/>
  <c r="F192" i="72"/>
  <c r="F191" i="72"/>
  <c r="F190" i="72"/>
  <c r="F189" i="72"/>
  <c r="F188" i="72"/>
  <c r="F187" i="72"/>
  <c r="F186" i="72"/>
  <c r="F185" i="72"/>
  <c r="F184" i="72"/>
  <c r="F183" i="72"/>
  <c r="F182" i="72"/>
  <c r="F181" i="72"/>
  <c r="F180" i="72"/>
  <c r="F179" i="72"/>
  <c r="F178" i="72"/>
  <c r="F177" i="72"/>
  <c r="F176" i="72"/>
  <c r="F175" i="72"/>
  <c r="F174" i="72"/>
  <c r="F173" i="72"/>
  <c r="F172" i="72"/>
  <c r="F171" i="72"/>
  <c r="F170" i="72"/>
  <c r="F169" i="72"/>
  <c r="F168" i="72"/>
  <c r="F167" i="72"/>
  <c r="F166" i="72"/>
  <c r="F165" i="72"/>
  <c r="F164" i="72"/>
  <c r="F163" i="72"/>
  <c r="F162" i="72"/>
  <c r="F161" i="72"/>
  <c r="F160" i="72"/>
  <c r="F159" i="72"/>
  <c r="F158" i="72"/>
  <c r="F157" i="72"/>
  <c r="F156" i="72"/>
  <c r="F155" i="72"/>
  <c r="F154" i="72"/>
  <c r="F153" i="72"/>
  <c r="F152" i="72"/>
  <c r="F151" i="72"/>
  <c r="F150" i="72"/>
  <c r="F149" i="72"/>
  <c r="F148" i="72"/>
  <c r="F147" i="72"/>
  <c r="F146" i="72"/>
  <c r="F145" i="72"/>
  <c r="F144" i="72"/>
  <c r="F143" i="72"/>
  <c r="F142" i="72"/>
  <c r="F141" i="72"/>
  <c r="F140" i="72"/>
  <c r="F139" i="72"/>
  <c r="F138" i="72"/>
  <c r="F137" i="72"/>
  <c r="F136" i="72"/>
  <c r="F135" i="72"/>
  <c r="F134" i="72"/>
  <c r="F133" i="72"/>
  <c r="F132" i="72"/>
  <c r="F131" i="72"/>
  <c r="F130" i="72"/>
  <c r="F129" i="72"/>
  <c r="F128" i="72"/>
  <c r="F127" i="72"/>
  <c r="F126" i="72"/>
  <c r="F125" i="72"/>
  <c r="F124" i="72"/>
  <c r="F123" i="72"/>
  <c r="F122" i="72"/>
  <c r="F121" i="72"/>
  <c r="F120" i="72"/>
  <c r="F119" i="72"/>
  <c r="F118" i="72"/>
  <c r="F117" i="72"/>
  <c r="F116" i="72"/>
  <c r="F115" i="72"/>
  <c r="F114" i="72"/>
  <c r="F113" i="72"/>
  <c r="F112" i="72"/>
  <c r="F111" i="72"/>
  <c r="F110" i="72"/>
  <c r="F109" i="72"/>
  <c r="F108" i="72"/>
  <c r="F107" i="72"/>
  <c r="F106" i="72"/>
  <c r="F105" i="72"/>
  <c r="F104" i="72"/>
  <c r="F103" i="72"/>
  <c r="F102" i="72"/>
  <c r="F101" i="72"/>
  <c r="F100" i="72"/>
  <c r="F99" i="72"/>
  <c r="F98" i="72"/>
  <c r="F97" i="72"/>
  <c r="F96" i="72"/>
  <c r="F95" i="72"/>
  <c r="F94" i="72"/>
  <c r="F93" i="72"/>
  <c r="F92" i="72"/>
  <c r="F91" i="72"/>
  <c r="F90" i="72"/>
  <c r="F89" i="72"/>
  <c r="F88" i="72"/>
  <c r="F87" i="72"/>
  <c r="F86" i="72"/>
  <c r="F85" i="72"/>
  <c r="F84" i="72"/>
  <c r="F83" i="72"/>
  <c r="F82" i="72"/>
  <c r="F81" i="72"/>
  <c r="F80" i="72"/>
  <c r="F79" i="72"/>
  <c r="F78" i="72"/>
  <c r="F77" i="72"/>
  <c r="F76" i="72"/>
  <c r="F75" i="72"/>
  <c r="F74" i="72"/>
  <c r="F73" i="72"/>
  <c r="F72" i="72"/>
  <c r="F71" i="72"/>
  <c r="F70" i="72"/>
  <c r="F69" i="72"/>
  <c r="F68" i="72"/>
  <c r="F67" i="72"/>
  <c r="F66" i="72"/>
  <c r="F65" i="72"/>
  <c r="F64" i="72"/>
  <c r="F63" i="72"/>
  <c r="F62" i="72"/>
  <c r="F61" i="72"/>
  <c r="F60" i="72"/>
  <c r="F59" i="72"/>
  <c r="F58" i="72"/>
  <c r="F57" i="72"/>
  <c r="F56" i="72"/>
  <c r="F55" i="72"/>
  <c r="F54" i="72"/>
  <c r="F53" i="72"/>
  <c r="F52" i="72"/>
  <c r="F51" i="72"/>
  <c r="F50" i="72"/>
  <c r="F49" i="72"/>
  <c r="F48" i="72"/>
  <c r="F47" i="72"/>
  <c r="F46" i="72"/>
  <c r="F45" i="72"/>
  <c r="F44" i="72"/>
  <c r="F43" i="72"/>
  <c r="F42" i="72"/>
  <c r="F41" i="72"/>
  <c r="F40" i="72"/>
  <c r="F39" i="72"/>
  <c r="F38" i="72"/>
  <c r="F37" i="72"/>
  <c r="F36" i="72"/>
  <c r="F35" i="72"/>
  <c r="F34" i="72"/>
  <c r="F33" i="72"/>
  <c r="F32" i="72"/>
  <c r="F31" i="72"/>
  <c r="F30" i="72"/>
  <c r="F29" i="72"/>
  <c r="F28" i="72"/>
  <c r="F27" i="72"/>
  <c r="F26" i="72"/>
  <c r="F25" i="72"/>
  <c r="F24" i="72"/>
  <c r="F23" i="72"/>
  <c r="F22" i="72"/>
  <c r="F21" i="72"/>
  <c r="F20" i="72"/>
  <c r="F19" i="72"/>
  <c r="F18" i="72"/>
  <c r="F14" i="72"/>
  <c r="F16" i="72"/>
  <c r="F17" i="72"/>
  <c r="F15" i="72"/>
  <c r="F1185" i="72"/>
  <c r="E1185" i="72"/>
  <c r="C1185" i="72"/>
  <c r="C7" i="72"/>
  <c r="C6" i="72"/>
  <c r="C5" i="72"/>
  <c r="C4" i="72"/>
  <c r="C3" i="72"/>
  <c r="A1" i="72" s="1"/>
  <c r="I2" i="72"/>
  <c r="H2" i="72"/>
  <c r="T27" i="53" l="1"/>
  <c r="T28" i="53"/>
  <c r="T29" i="53"/>
  <c r="T30" i="53"/>
  <c r="T24" i="53"/>
  <c r="T25" i="53"/>
  <c r="T31" i="53"/>
  <c r="T32" i="53"/>
  <c r="T33" i="53"/>
  <c r="T34" i="53"/>
  <c r="T35" i="53"/>
  <c r="T36" i="53"/>
  <c r="T37" i="53"/>
  <c r="T38" i="53"/>
  <c r="T39" i="53"/>
  <c r="T40" i="53"/>
  <c r="T41" i="53"/>
  <c r="T42" i="53"/>
  <c r="T43" i="53"/>
  <c r="T44" i="53"/>
  <c r="T45" i="53"/>
  <c r="T46" i="53"/>
  <c r="T47" i="53"/>
  <c r="T48" i="53"/>
  <c r="T49" i="53"/>
  <c r="T50" i="53"/>
  <c r="T51" i="53"/>
  <c r="T52" i="53"/>
  <c r="T53" i="53"/>
  <c r="T54" i="53"/>
  <c r="T58" i="53"/>
  <c r="T59" i="53"/>
  <c r="T60" i="53"/>
  <c r="T61" i="53"/>
  <c r="T62" i="53"/>
  <c r="T63" i="53"/>
  <c r="T64" i="53"/>
  <c r="T65" i="53"/>
  <c r="T66" i="53"/>
  <c r="T67" i="53"/>
  <c r="T68" i="53"/>
  <c r="T69" i="53"/>
  <c r="T70" i="53"/>
  <c r="T71" i="53"/>
  <c r="T72" i="53"/>
  <c r="T73" i="53"/>
  <c r="T74" i="53"/>
  <c r="T75" i="53"/>
  <c r="T77" i="53"/>
  <c r="T78" i="53"/>
  <c r="T79" i="53"/>
  <c r="T80" i="53"/>
  <c r="T81" i="53"/>
  <c r="T82" i="53"/>
  <c r="T83" i="53"/>
  <c r="T84" i="53"/>
  <c r="T85" i="53"/>
  <c r="T86" i="53"/>
  <c r="T87" i="53"/>
  <c r="T88" i="53"/>
  <c r="T89" i="53"/>
  <c r="T90" i="53"/>
  <c r="T91" i="53"/>
  <c r="T92" i="53"/>
  <c r="T93" i="53"/>
  <c r="T94" i="53"/>
  <c r="T95" i="53"/>
  <c r="T96" i="53"/>
  <c r="T97" i="53"/>
  <c r="T98" i="53"/>
  <c r="T99" i="53"/>
  <c r="T100" i="53"/>
  <c r="T101" i="53"/>
  <c r="T103" i="53"/>
  <c r="T104" i="53"/>
  <c r="T105" i="53"/>
  <c r="V106" i="53"/>
  <c r="T107" i="53"/>
  <c r="T108" i="53"/>
  <c r="T109" i="53"/>
  <c r="T110" i="53"/>
  <c r="T111" i="53"/>
  <c r="T112" i="53"/>
  <c r="T113" i="53"/>
  <c r="T114" i="53"/>
  <c r="T115" i="53"/>
  <c r="T116" i="53"/>
  <c r="T117" i="53"/>
  <c r="T118" i="53"/>
  <c r="T119" i="53"/>
  <c r="T120" i="53"/>
  <c r="T121" i="53"/>
  <c r="T124" i="53"/>
  <c r="T125" i="53"/>
  <c r="T126" i="53"/>
  <c r="T127" i="53"/>
  <c r="T128" i="53"/>
  <c r="T129" i="53"/>
  <c r="T130" i="53"/>
  <c r="V131" i="53"/>
  <c r="T132" i="53"/>
  <c r="T133" i="53"/>
  <c r="T134" i="53"/>
  <c r="T139" i="53"/>
  <c r="T141" i="53"/>
  <c r="T142" i="53"/>
  <c r="T143" i="53"/>
  <c r="T144" i="53"/>
  <c r="T145" i="53"/>
  <c r="T146" i="53"/>
  <c r="T147" i="53"/>
  <c r="T148" i="53"/>
  <c r="T149" i="53"/>
  <c r="T150" i="53"/>
  <c r="T151" i="53"/>
  <c r="T152" i="53"/>
  <c r="T153" i="53"/>
  <c r="T154" i="53"/>
  <c r="T155" i="53"/>
  <c r="T156" i="53"/>
  <c r="T157" i="53"/>
  <c r="T158" i="53"/>
  <c r="T159" i="53"/>
  <c r="T160" i="53"/>
  <c r="T161" i="53"/>
  <c r="T162" i="53"/>
  <c r="T163" i="53"/>
  <c r="T164" i="53"/>
  <c r="T165" i="53"/>
  <c r="T166" i="53"/>
  <c r="T167" i="53"/>
  <c r="T168" i="53"/>
  <c r="T169" i="53"/>
  <c r="T170" i="53"/>
  <c r="T171" i="53"/>
  <c r="T172" i="53"/>
  <c r="T173" i="53"/>
  <c r="T174" i="53"/>
  <c r="T175" i="53"/>
  <c r="T176" i="53"/>
  <c r="T177" i="53"/>
  <c r="T178" i="53"/>
  <c r="T179" i="53"/>
  <c r="T180" i="53"/>
  <c r="T181" i="53"/>
  <c r="T182" i="53"/>
  <c r="T183" i="53"/>
  <c r="T184" i="53"/>
  <c r="T186" i="53"/>
  <c r="T187" i="53"/>
  <c r="T188" i="53"/>
  <c r="T189" i="53"/>
  <c r="T190" i="53"/>
  <c r="T191" i="53"/>
  <c r="T192" i="53"/>
  <c r="T193" i="53"/>
  <c r="T194" i="53"/>
  <c r="T195" i="53"/>
  <c r="T196" i="53"/>
  <c r="T197" i="53"/>
  <c r="T198" i="53"/>
  <c r="T199" i="53"/>
  <c r="T200" i="53"/>
  <c r="T201" i="53"/>
  <c r="T202" i="53"/>
  <c r="T203" i="53"/>
  <c r="I200" i="72"/>
  <c r="T207" i="53"/>
  <c r="T208" i="53"/>
  <c r="T209" i="53"/>
  <c r="T210" i="53"/>
  <c r="T211" i="53"/>
  <c r="T212" i="53"/>
  <c r="T213" i="53"/>
  <c r="T214" i="53"/>
  <c r="T215" i="53"/>
  <c r="T216" i="53"/>
  <c r="T217" i="53"/>
  <c r="T218" i="53"/>
  <c r="T219" i="53"/>
  <c r="T220" i="53"/>
  <c r="T221" i="53"/>
  <c r="T222" i="53"/>
  <c r="T223" i="53"/>
  <c r="T224" i="53"/>
  <c r="T225" i="53"/>
  <c r="T226" i="53"/>
  <c r="T227" i="53"/>
  <c r="T228" i="53"/>
  <c r="T229" i="53"/>
  <c r="T230" i="53"/>
  <c r="T231" i="53"/>
  <c r="T232" i="53"/>
  <c r="T233" i="53"/>
  <c r="T234" i="53"/>
  <c r="T235" i="53"/>
  <c r="T236" i="53"/>
  <c r="T237" i="53"/>
  <c r="T238" i="53"/>
  <c r="T239" i="53"/>
  <c r="T240" i="53"/>
  <c r="T241" i="53"/>
  <c r="T242" i="53"/>
  <c r="T243" i="53"/>
  <c r="T244" i="53"/>
  <c r="T245" i="53"/>
  <c r="T246" i="53"/>
  <c r="T247" i="53"/>
  <c r="T248" i="53"/>
  <c r="T249" i="53"/>
  <c r="T250" i="53"/>
  <c r="T251" i="53"/>
  <c r="T252" i="53"/>
  <c r="T253" i="53"/>
  <c r="T254" i="53"/>
  <c r="T255" i="53"/>
  <c r="T256" i="53"/>
  <c r="T257" i="53"/>
  <c r="T258" i="53"/>
  <c r="T259" i="53"/>
  <c r="T260" i="53"/>
  <c r="T261" i="53"/>
  <c r="T262" i="53"/>
  <c r="T263" i="53"/>
  <c r="T264" i="53"/>
  <c r="T265" i="53"/>
  <c r="T266" i="53"/>
  <c r="T267" i="53"/>
  <c r="T268" i="53"/>
  <c r="T269" i="53"/>
  <c r="T270" i="53"/>
  <c r="T271" i="53"/>
  <c r="T272" i="53"/>
  <c r="T273" i="53"/>
  <c r="T274" i="53"/>
  <c r="T275" i="53"/>
  <c r="T276" i="53"/>
  <c r="T278" i="53"/>
  <c r="T279" i="53"/>
  <c r="T280" i="53"/>
  <c r="T281" i="53"/>
  <c r="T282" i="53"/>
  <c r="T283" i="53"/>
  <c r="T284" i="53"/>
  <c r="T285" i="53"/>
  <c r="T286" i="53"/>
  <c r="T287" i="53"/>
  <c r="T288" i="53"/>
  <c r="T289" i="53"/>
  <c r="T290" i="53"/>
  <c r="T291" i="53"/>
  <c r="T292" i="53"/>
  <c r="T293" i="53"/>
  <c r="T294" i="53"/>
  <c r="T295" i="53"/>
  <c r="T296" i="53"/>
  <c r="T297" i="53"/>
  <c r="T298" i="53"/>
  <c r="T299" i="53"/>
  <c r="T300" i="53"/>
  <c r="T301" i="53"/>
  <c r="T302" i="53"/>
  <c r="T303" i="53"/>
  <c r="T304" i="53"/>
  <c r="T305" i="53"/>
  <c r="T306" i="53"/>
  <c r="T307" i="53"/>
  <c r="T308" i="53"/>
  <c r="T309" i="53"/>
  <c r="T310" i="53"/>
  <c r="T311" i="53"/>
  <c r="T312" i="53"/>
  <c r="T313" i="53"/>
  <c r="T314" i="53"/>
  <c r="T315" i="53"/>
  <c r="T316" i="53"/>
  <c r="T317" i="53"/>
  <c r="T318" i="53"/>
  <c r="T319" i="53"/>
  <c r="T320" i="53"/>
  <c r="T321" i="53"/>
  <c r="T323" i="53"/>
  <c r="T324" i="53"/>
  <c r="T325" i="53"/>
  <c r="T326" i="53"/>
  <c r="T327" i="53"/>
  <c r="T328" i="53"/>
  <c r="T329" i="53"/>
  <c r="T330" i="53"/>
  <c r="T331" i="53"/>
  <c r="T332" i="53"/>
  <c r="T333" i="53"/>
  <c r="T334" i="53"/>
  <c r="T335" i="53"/>
  <c r="T336" i="53"/>
  <c r="T337" i="53"/>
  <c r="T338" i="53"/>
  <c r="T339" i="53"/>
  <c r="T340" i="53"/>
  <c r="T341" i="53"/>
  <c r="T342" i="53"/>
  <c r="T343" i="53"/>
  <c r="T344" i="53"/>
  <c r="T345" i="53"/>
  <c r="T346" i="53"/>
  <c r="T347" i="53"/>
  <c r="T348" i="53"/>
  <c r="T349" i="53"/>
  <c r="T350" i="53"/>
  <c r="T351" i="53"/>
  <c r="T352" i="53"/>
  <c r="T353" i="53"/>
  <c r="T354" i="53"/>
  <c r="T355" i="53"/>
  <c r="T356" i="53"/>
  <c r="T357" i="53"/>
  <c r="T358" i="53"/>
  <c r="T363" i="53"/>
  <c r="T364" i="53"/>
  <c r="T365" i="53"/>
  <c r="T366" i="53"/>
  <c r="T367" i="53"/>
  <c r="T368" i="53"/>
  <c r="T369" i="53"/>
  <c r="T370" i="53"/>
  <c r="T371" i="53"/>
  <c r="T372" i="53"/>
  <c r="T373" i="53"/>
  <c r="T374" i="53"/>
  <c r="T375" i="53"/>
  <c r="T376" i="53"/>
  <c r="T377" i="53"/>
  <c r="T378" i="53"/>
  <c r="T379" i="53"/>
  <c r="T380" i="53"/>
  <c r="T381" i="53"/>
  <c r="T382" i="53"/>
  <c r="T383" i="53"/>
  <c r="T384" i="53"/>
  <c r="T385" i="53"/>
  <c r="T386" i="53"/>
  <c r="T387" i="53"/>
  <c r="T388" i="53"/>
  <c r="T389" i="53"/>
  <c r="T390" i="53"/>
  <c r="T391" i="53"/>
  <c r="T392" i="53"/>
  <c r="T393" i="53"/>
  <c r="T394" i="53"/>
  <c r="T395" i="53"/>
  <c r="T396" i="53"/>
  <c r="T397" i="53"/>
  <c r="T398" i="53"/>
  <c r="T399" i="53"/>
  <c r="T400" i="53"/>
  <c r="T401" i="53"/>
  <c r="T402" i="53"/>
  <c r="T403" i="53"/>
  <c r="T404" i="53"/>
  <c r="T405" i="53"/>
  <c r="T406" i="53"/>
  <c r="T407" i="53"/>
  <c r="T408" i="53"/>
  <c r="T409" i="53"/>
  <c r="T410" i="53"/>
  <c r="T411" i="53"/>
  <c r="T412" i="53"/>
  <c r="T413" i="53"/>
  <c r="AL15" i="53"/>
  <c r="AL16" i="53"/>
  <c r="I406" i="72" s="1"/>
  <c r="AL17" i="53"/>
  <c r="I407" i="72" s="1"/>
  <c r="AL18" i="53"/>
  <c r="I408" i="72" s="1"/>
  <c r="AL19" i="53"/>
  <c r="I409" i="72" s="1"/>
  <c r="AL20" i="53"/>
  <c r="AL21" i="53"/>
  <c r="AL22" i="53"/>
  <c r="AL23" i="53"/>
  <c r="I413" i="72" s="1"/>
  <c r="AL24" i="53"/>
  <c r="I414" i="72" s="1"/>
  <c r="AL25" i="53"/>
  <c r="I415" i="72" s="1"/>
  <c r="I416" i="72"/>
  <c r="AL28" i="53"/>
  <c r="I417" i="72" s="1"/>
  <c r="AL29" i="53"/>
  <c r="AL30" i="53"/>
  <c r="AL31" i="53"/>
  <c r="I420" i="72" s="1"/>
  <c r="AL32" i="53"/>
  <c r="I421" i="72" s="1"/>
  <c r="AL33" i="53"/>
  <c r="I422" i="72" s="1"/>
  <c r="AL34" i="53"/>
  <c r="AL35" i="53"/>
  <c r="I424" i="72" s="1"/>
  <c r="AL36" i="53"/>
  <c r="AL37" i="53"/>
  <c r="I426" i="72" s="1"/>
  <c r="AL38" i="53"/>
  <c r="AL39" i="53"/>
  <c r="I428" i="72" s="1"/>
  <c r="AL40" i="53"/>
  <c r="I429" i="72" s="1"/>
  <c r="AL41" i="53"/>
  <c r="I430" i="72" s="1"/>
  <c r="AL42" i="53"/>
  <c r="AL43" i="53"/>
  <c r="I432" i="72" s="1"/>
  <c r="AL44" i="53"/>
  <c r="I433" i="72" s="1"/>
  <c r="AL45" i="53"/>
  <c r="AL46" i="53"/>
  <c r="AL47" i="53"/>
  <c r="I436" i="72" s="1"/>
  <c r="AL48" i="53"/>
  <c r="I437" i="72" s="1"/>
  <c r="AL49" i="53"/>
  <c r="I438" i="72" s="1"/>
  <c r="AL50" i="53"/>
  <c r="AL51" i="53"/>
  <c r="I440" i="72" s="1"/>
  <c r="AL52" i="53"/>
  <c r="AL53" i="53"/>
  <c r="AL54" i="53"/>
  <c r="I443" i="72" s="1"/>
  <c r="AL56" i="53"/>
  <c r="I444" i="72" s="1"/>
  <c r="AL57" i="53"/>
  <c r="I445" i="72" s="1"/>
  <c r="AL58" i="53"/>
  <c r="AL59" i="53"/>
  <c r="I447" i="72" s="1"/>
  <c r="AL60" i="53"/>
  <c r="I448" i="72" s="1"/>
  <c r="AL61" i="53"/>
  <c r="AL62" i="53"/>
  <c r="I450" i="72" s="1"/>
  <c r="AL63" i="53"/>
  <c r="I451" i="72" s="1"/>
  <c r="AL64" i="53"/>
  <c r="I452" i="72" s="1"/>
  <c r="AL65" i="53"/>
  <c r="I453" i="72" s="1"/>
  <c r="AL66" i="53"/>
  <c r="I454" i="72" s="1"/>
  <c r="AL67" i="53"/>
  <c r="I455" i="72" s="1"/>
  <c r="AL68" i="53"/>
  <c r="AL69" i="53"/>
  <c r="AL70" i="53"/>
  <c r="I458" i="72" s="1"/>
  <c r="AL71" i="53"/>
  <c r="I459" i="72" s="1"/>
  <c r="AL72" i="53"/>
  <c r="I460" i="72" s="1"/>
  <c r="AL73" i="53"/>
  <c r="I461" i="72" s="1"/>
  <c r="AL74" i="53"/>
  <c r="I462" i="72" s="1"/>
  <c r="AL75" i="53"/>
  <c r="I463" i="72" s="1"/>
  <c r="AL77" i="53"/>
  <c r="AL78" i="53"/>
  <c r="AL79" i="53"/>
  <c r="I466" i="72" s="1"/>
  <c r="AL80" i="53"/>
  <c r="I467" i="72" s="1"/>
  <c r="AL81" i="53"/>
  <c r="I468" i="72" s="1"/>
  <c r="AL82" i="53"/>
  <c r="I469" i="72" s="1"/>
  <c r="AL83" i="53"/>
  <c r="I470" i="72" s="1"/>
  <c r="AL84" i="53"/>
  <c r="AL85" i="53"/>
  <c r="AL86" i="53"/>
  <c r="AL87" i="53"/>
  <c r="I474" i="72" s="1"/>
  <c r="AL88" i="53"/>
  <c r="I475" i="72" s="1"/>
  <c r="AL89" i="53"/>
  <c r="I476" i="72" s="1"/>
  <c r="AL90" i="53"/>
  <c r="I477" i="72" s="1"/>
  <c r="AL91" i="53"/>
  <c r="I478" i="72" s="1"/>
  <c r="AL92" i="53"/>
  <c r="I479" i="72" s="1"/>
  <c r="AL93" i="53"/>
  <c r="I480" i="72" s="1"/>
  <c r="AL94" i="53"/>
  <c r="I481" i="72" s="1"/>
  <c r="AL95" i="53"/>
  <c r="I482" i="72" s="1"/>
  <c r="AL96" i="53"/>
  <c r="I483" i="72" s="1"/>
  <c r="AL97" i="53"/>
  <c r="I484" i="72" s="1"/>
  <c r="AL98" i="53"/>
  <c r="AL99" i="53"/>
  <c r="I486" i="72" s="1"/>
  <c r="I487" i="72"/>
  <c r="I488" i="72"/>
  <c r="I489" i="72"/>
  <c r="I490" i="72"/>
  <c r="I491" i="72"/>
  <c r="I492" i="72"/>
  <c r="I493" i="72"/>
  <c r="I494" i="72"/>
  <c r="I495" i="72"/>
  <c r="I496" i="72"/>
  <c r="I497" i="72"/>
  <c r="I498" i="72"/>
  <c r="I499" i="72"/>
  <c r="I500" i="72"/>
  <c r="I502" i="72"/>
  <c r="I503" i="72"/>
  <c r="I504" i="72"/>
  <c r="I505" i="72"/>
  <c r="I506" i="72"/>
  <c r="I507" i="72"/>
  <c r="I508" i="72"/>
  <c r="I509" i="72"/>
  <c r="I510" i="72"/>
  <c r="I511" i="72"/>
  <c r="I512" i="72"/>
  <c r="I513" i="72"/>
  <c r="I514" i="72"/>
  <c r="I515" i="72"/>
  <c r="I517" i="72"/>
  <c r="I518" i="72"/>
  <c r="I519" i="72"/>
  <c r="I520" i="72"/>
  <c r="I521" i="72"/>
  <c r="I522" i="72"/>
  <c r="I523" i="72"/>
  <c r="I524" i="72"/>
  <c r="I525" i="72"/>
  <c r="I528" i="72"/>
  <c r="I529" i="72"/>
  <c r="I530" i="72"/>
  <c r="I531" i="72"/>
  <c r="I532" i="72"/>
  <c r="I533" i="72"/>
  <c r="I536" i="72"/>
  <c r="I537" i="72"/>
  <c r="I538" i="72"/>
  <c r="I539" i="72"/>
  <c r="I540" i="72"/>
  <c r="I541" i="72"/>
  <c r="I542" i="72"/>
  <c r="I543" i="72"/>
  <c r="I544" i="72"/>
  <c r="I545" i="72"/>
  <c r="I546" i="72"/>
  <c r="I547" i="72"/>
  <c r="I548" i="72"/>
  <c r="I549" i="72"/>
  <c r="I551" i="72"/>
  <c r="I552" i="72"/>
  <c r="I553" i="72"/>
  <c r="I554" i="72"/>
  <c r="I555" i="72"/>
  <c r="I556" i="72"/>
  <c r="I557" i="72"/>
  <c r="I559" i="72"/>
  <c r="I560" i="72"/>
  <c r="I561" i="72"/>
  <c r="I562" i="72"/>
  <c r="I564" i="72"/>
  <c r="I567" i="72"/>
  <c r="I568" i="72"/>
  <c r="I569" i="72"/>
  <c r="I570" i="72"/>
  <c r="I571" i="72"/>
  <c r="I572" i="72"/>
  <c r="I573" i="72"/>
  <c r="I574" i="72"/>
  <c r="I575" i="72"/>
  <c r="I576" i="72"/>
  <c r="I577" i="72"/>
  <c r="I578" i="72"/>
  <c r="I579" i="72"/>
  <c r="I580" i="72"/>
  <c r="I581" i="72"/>
  <c r="I582" i="72"/>
  <c r="I583" i="72"/>
  <c r="I584" i="72"/>
  <c r="I585" i="72"/>
  <c r="I586" i="72"/>
  <c r="I587" i="72"/>
  <c r="I588" i="72"/>
  <c r="I590" i="72"/>
  <c r="I591" i="72"/>
  <c r="I592" i="72"/>
  <c r="I593" i="72"/>
  <c r="I594" i="72"/>
  <c r="I595" i="72"/>
  <c r="I596" i="72"/>
  <c r="I597" i="72"/>
  <c r="I598" i="72"/>
  <c r="I599" i="72"/>
  <c r="I600" i="72"/>
  <c r="I601" i="72"/>
  <c r="I603" i="72"/>
  <c r="I604" i="72"/>
  <c r="I605" i="72"/>
  <c r="I606" i="72"/>
  <c r="I607" i="72"/>
  <c r="I608" i="72"/>
  <c r="I609" i="72"/>
  <c r="I610" i="72"/>
  <c r="I611" i="72"/>
  <c r="I612" i="72"/>
  <c r="I615" i="72"/>
  <c r="I616" i="72"/>
  <c r="I617" i="72"/>
  <c r="I618" i="72"/>
  <c r="I619" i="72"/>
  <c r="I620" i="72"/>
  <c r="I622" i="72"/>
  <c r="I623" i="72"/>
  <c r="I624" i="72"/>
  <c r="I625" i="72"/>
  <c r="I626" i="72"/>
  <c r="I627" i="72"/>
  <c r="I628" i="72"/>
  <c r="I629" i="72"/>
  <c r="I630" i="72"/>
  <c r="I631" i="72"/>
  <c r="I632" i="72"/>
  <c r="I633" i="72"/>
  <c r="I635" i="72"/>
  <c r="I636" i="72"/>
  <c r="I637" i="72"/>
  <c r="I638" i="72"/>
  <c r="I639" i="72"/>
  <c r="I640" i="72"/>
  <c r="I641" i="72"/>
  <c r="I643" i="72"/>
  <c r="I644" i="72"/>
  <c r="I645" i="72"/>
  <c r="I646" i="72"/>
  <c r="I647" i="72"/>
  <c r="I648" i="72"/>
  <c r="I649" i="72"/>
  <c r="I650" i="72"/>
  <c r="I651" i="72"/>
  <c r="I653" i="72"/>
  <c r="I654" i="72"/>
  <c r="I655" i="72"/>
  <c r="I656" i="72"/>
  <c r="I657" i="72"/>
  <c r="I658" i="72"/>
  <c r="I659" i="72"/>
  <c r="I661" i="72"/>
  <c r="I662" i="72"/>
  <c r="I663" i="72"/>
  <c r="I664" i="72"/>
  <c r="I665" i="72"/>
  <c r="I666" i="72"/>
  <c r="I667" i="72"/>
  <c r="I668" i="72"/>
  <c r="I669" i="72"/>
  <c r="I670" i="72"/>
  <c r="I671" i="72"/>
  <c r="I672" i="72"/>
  <c r="I673" i="72"/>
  <c r="I674" i="72"/>
  <c r="I675" i="72"/>
  <c r="I676" i="72"/>
  <c r="I677" i="72"/>
  <c r="I678" i="72"/>
  <c r="I679" i="72"/>
  <c r="I680" i="72"/>
  <c r="I682" i="72"/>
  <c r="I683" i="72"/>
  <c r="I684" i="72"/>
  <c r="I685" i="72"/>
  <c r="I686" i="72"/>
  <c r="I687" i="72"/>
  <c r="I688" i="72"/>
  <c r="I689" i="72"/>
  <c r="I690" i="72"/>
  <c r="I693" i="72"/>
  <c r="I694" i="72"/>
  <c r="I695" i="72"/>
  <c r="I696" i="72"/>
  <c r="I697" i="72"/>
  <c r="I698" i="72"/>
  <c r="I699" i="72"/>
  <c r="I700" i="72"/>
  <c r="I701" i="72"/>
  <c r="I702" i="72"/>
  <c r="I703" i="72"/>
  <c r="I704" i="72"/>
  <c r="I705" i="72"/>
  <c r="I706" i="72"/>
  <c r="I707" i="72"/>
  <c r="I708" i="72"/>
  <c r="I709" i="72"/>
  <c r="I710" i="72"/>
  <c r="I711" i="72"/>
  <c r="I712" i="72"/>
  <c r="I713" i="72"/>
  <c r="I714" i="72"/>
  <c r="I715" i="72"/>
  <c r="I716" i="72"/>
  <c r="I717" i="72"/>
  <c r="I718" i="72"/>
  <c r="I719" i="72"/>
  <c r="I720" i="72"/>
  <c r="I721" i="72"/>
  <c r="I722" i="72"/>
  <c r="I723" i="72"/>
  <c r="I724" i="72"/>
  <c r="I725" i="72"/>
  <c r="I726" i="72"/>
  <c r="I727" i="72"/>
  <c r="I728" i="72"/>
  <c r="I729" i="72"/>
  <c r="I730" i="72"/>
  <c r="I731" i="72"/>
  <c r="I732" i="72"/>
  <c r="I733" i="72"/>
  <c r="I734" i="72"/>
  <c r="I735" i="72"/>
  <c r="I737" i="72"/>
  <c r="I738" i="72"/>
  <c r="I740" i="72"/>
  <c r="I741" i="72"/>
  <c r="I742" i="72"/>
  <c r="I743" i="72"/>
  <c r="I744" i="72"/>
  <c r="I745" i="72"/>
  <c r="I746" i="72"/>
  <c r="I747" i="72"/>
  <c r="I748" i="72"/>
  <c r="I749" i="72"/>
  <c r="I750" i="72"/>
  <c r="I751" i="72"/>
  <c r="I752" i="72"/>
  <c r="I753" i="72"/>
  <c r="I754" i="72"/>
  <c r="I755" i="72"/>
  <c r="I756" i="72"/>
  <c r="I757" i="72"/>
  <c r="I758" i="72"/>
  <c r="I759" i="72"/>
  <c r="I760" i="72"/>
  <c r="I761" i="72"/>
  <c r="I762" i="72"/>
  <c r="I763" i="72"/>
  <c r="I764" i="72"/>
  <c r="I765" i="72"/>
  <c r="I766" i="72"/>
  <c r="I767" i="72"/>
  <c r="I768" i="72"/>
  <c r="I770" i="72"/>
  <c r="I771" i="72"/>
  <c r="I772" i="72"/>
  <c r="I773" i="72"/>
  <c r="I774" i="72"/>
  <c r="I775" i="72"/>
  <c r="I776" i="72"/>
  <c r="I778" i="72"/>
  <c r="I779" i="72"/>
  <c r="I780" i="72"/>
  <c r="I781" i="72"/>
  <c r="I782" i="72"/>
  <c r="I783" i="72"/>
  <c r="I784" i="72"/>
  <c r="I786" i="72"/>
  <c r="I787" i="72"/>
  <c r="I788" i="72"/>
  <c r="I789" i="72"/>
  <c r="I790" i="72"/>
  <c r="I791" i="72"/>
  <c r="I792" i="72"/>
  <c r="I793" i="72"/>
  <c r="I794" i="72"/>
  <c r="AL14" i="53"/>
  <c r="I12" i="72" s="1"/>
  <c r="AD15" i="53"/>
  <c r="AD16" i="53"/>
  <c r="AD17" i="53"/>
  <c r="AD18" i="53"/>
  <c r="AD19" i="53"/>
  <c r="AD20" i="53"/>
  <c r="AD21" i="53"/>
  <c r="AD22" i="53"/>
  <c r="AD23" i="53"/>
  <c r="AD24" i="53"/>
  <c r="AD25" i="53"/>
  <c r="AD27" i="53"/>
  <c r="AD28" i="53"/>
  <c r="AD29" i="53"/>
  <c r="AD30" i="53"/>
  <c r="AD31" i="53"/>
  <c r="AD32" i="53"/>
  <c r="AD33" i="53"/>
  <c r="AD34" i="53"/>
  <c r="AD35" i="53"/>
  <c r="AD36" i="53"/>
  <c r="AD37" i="53"/>
  <c r="AD38" i="53"/>
  <c r="AD39" i="53"/>
  <c r="AD40" i="53"/>
  <c r="AD41" i="53"/>
  <c r="AD42" i="53"/>
  <c r="AD43" i="53"/>
  <c r="AD44" i="53"/>
  <c r="AD45" i="53"/>
  <c r="AD46" i="53"/>
  <c r="AD47" i="53"/>
  <c r="AD48" i="53"/>
  <c r="AD49" i="53"/>
  <c r="AD50" i="53"/>
  <c r="AD51" i="53"/>
  <c r="AD52" i="53"/>
  <c r="AD53" i="53"/>
  <c r="AD54" i="53"/>
  <c r="AD56" i="53"/>
  <c r="AD57" i="53"/>
  <c r="AD58" i="53"/>
  <c r="AD59" i="53"/>
  <c r="AD60" i="53"/>
  <c r="AD61" i="53"/>
  <c r="AD62" i="53"/>
  <c r="AD63" i="53"/>
  <c r="AD64" i="53"/>
  <c r="AD65" i="53"/>
  <c r="AD66" i="53"/>
  <c r="AD67" i="53"/>
  <c r="AD68" i="53"/>
  <c r="AD69" i="53"/>
  <c r="AD70" i="53"/>
  <c r="AD71" i="53"/>
  <c r="AD72" i="53"/>
  <c r="AD73" i="53"/>
  <c r="AD74" i="53"/>
  <c r="AD75" i="53"/>
  <c r="AD77" i="53"/>
  <c r="AD78" i="53"/>
  <c r="AD79" i="53"/>
  <c r="AD80" i="53"/>
  <c r="AD81" i="53"/>
  <c r="AD82" i="53"/>
  <c r="AD83" i="53"/>
  <c r="AD84" i="53"/>
  <c r="AD85" i="53"/>
  <c r="AD86" i="53"/>
  <c r="AD87" i="53"/>
  <c r="AD88" i="53"/>
  <c r="AD89" i="53"/>
  <c r="AD90" i="53"/>
  <c r="AD91" i="53"/>
  <c r="AD92" i="53"/>
  <c r="AD93" i="53"/>
  <c r="AD94" i="53"/>
  <c r="AD95" i="53"/>
  <c r="AD96" i="53"/>
  <c r="AD97" i="53"/>
  <c r="AD98" i="53"/>
  <c r="AD99" i="53"/>
  <c r="AD14" i="53"/>
  <c r="V31" i="53"/>
  <c r="I30" i="72" s="1"/>
  <c r="V32" i="53"/>
  <c r="I31" i="72" s="1"/>
  <c r="V33" i="53"/>
  <c r="I32" i="72" s="1"/>
  <c r="V34" i="53"/>
  <c r="I33" i="72" s="1"/>
  <c r="V35" i="53"/>
  <c r="I34" i="72" s="1"/>
  <c r="V36" i="53"/>
  <c r="I35" i="72" s="1"/>
  <c r="V37" i="53"/>
  <c r="I36" i="72" s="1"/>
  <c r="V38" i="53"/>
  <c r="I37" i="72" s="1"/>
  <c r="V39" i="53"/>
  <c r="I38" i="72" s="1"/>
  <c r="V40" i="53"/>
  <c r="I39" i="72" s="1"/>
  <c r="V41" i="53"/>
  <c r="V42" i="53"/>
  <c r="I41" i="72" s="1"/>
  <c r="V43" i="53"/>
  <c r="I42" i="72" s="1"/>
  <c r="V44" i="53"/>
  <c r="I43" i="72" s="1"/>
  <c r="V45" i="53"/>
  <c r="I44" i="72" s="1"/>
  <c r="V46" i="53"/>
  <c r="I45" i="72" s="1"/>
  <c r="V47" i="53"/>
  <c r="I46" i="72" s="1"/>
  <c r="V48" i="53"/>
  <c r="I47" i="72" s="1"/>
  <c r="V49" i="53"/>
  <c r="I48" i="72" s="1"/>
  <c r="V50" i="53"/>
  <c r="I49" i="72" s="1"/>
  <c r="V51" i="53"/>
  <c r="I50" i="72" s="1"/>
  <c r="V52" i="53"/>
  <c r="I51" i="72" s="1"/>
  <c r="V53" i="53"/>
  <c r="I52" i="72" s="1"/>
  <c r="V54" i="53"/>
  <c r="I53" i="72" s="1"/>
  <c r="V56" i="53"/>
  <c r="V57" i="53"/>
  <c r="H57" i="66" s="1"/>
  <c r="M57" i="66" s="1"/>
  <c r="V58" i="53"/>
  <c r="V59" i="53"/>
  <c r="V60" i="53"/>
  <c r="V61" i="53"/>
  <c r="V62" i="53"/>
  <c r="V63" i="53"/>
  <c r="V64" i="53"/>
  <c r="V65" i="53"/>
  <c r="V66" i="53"/>
  <c r="V67" i="53"/>
  <c r="V68" i="53"/>
  <c r="V69" i="53"/>
  <c r="V70" i="53"/>
  <c r="V71" i="53"/>
  <c r="V72" i="53"/>
  <c r="V73" i="53"/>
  <c r="H73" i="66" s="1"/>
  <c r="M73" i="66" s="1"/>
  <c r="V74" i="53"/>
  <c r="V75" i="53"/>
  <c r="V77" i="53"/>
  <c r="V78" i="53"/>
  <c r="V79" i="53"/>
  <c r="V80" i="53"/>
  <c r="V81" i="53"/>
  <c r="V82" i="53"/>
  <c r="V83" i="53"/>
  <c r="V84" i="53"/>
  <c r="V85" i="53"/>
  <c r="V86" i="53"/>
  <c r="V87" i="53"/>
  <c r="V88" i="53"/>
  <c r="V89" i="53"/>
  <c r="H89" i="66" s="1"/>
  <c r="M89" i="66" s="1"/>
  <c r="V90" i="53"/>
  <c r="V91" i="53"/>
  <c r="V92" i="53"/>
  <c r="V93" i="53"/>
  <c r="V94" i="53"/>
  <c r="V95" i="53"/>
  <c r="V96" i="53"/>
  <c r="V97" i="53"/>
  <c r="V98" i="53"/>
  <c r="V99" i="53"/>
  <c r="V100" i="53"/>
  <c r="V101" i="53"/>
  <c r="V102" i="53"/>
  <c r="V103" i="53"/>
  <c r="V104" i="53"/>
  <c r="V105" i="53"/>
  <c r="V107" i="53"/>
  <c r="V108" i="53"/>
  <c r="V109" i="53"/>
  <c r="V110" i="53"/>
  <c r="V111" i="53"/>
  <c r="V112" i="53"/>
  <c r="V113" i="53"/>
  <c r="V114" i="53"/>
  <c r="V115" i="53"/>
  <c r="V116" i="53"/>
  <c r="V117" i="53"/>
  <c r="V118" i="53"/>
  <c r="V119" i="53"/>
  <c r="V120" i="53"/>
  <c r="V121" i="53"/>
  <c r="V123" i="53"/>
  <c r="V124" i="53"/>
  <c r="V125" i="53"/>
  <c r="V126" i="53"/>
  <c r="V127" i="53"/>
  <c r="V128" i="53"/>
  <c r="V129" i="53"/>
  <c r="V130" i="53"/>
  <c r="V132" i="53"/>
  <c r="V133" i="53"/>
  <c r="V134" i="53"/>
  <c r="I132" i="72"/>
  <c r="I133" i="72"/>
  <c r="I134" i="72"/>
  <c r="I135" i="72"/>
  <c r="I136" i="72"/>
  <c r="I137" i="72"/>
  <c r="I138" i="72"/>
  <c r="I139" i="72"/>
  <c r="I141" i="72"/>
  <c r="I142" i="72"/>
  <c r="I143" i="72"/>
  <c r="I144" i="72"/>
  <c r="I145" i="72"/>
  <c r="I146" i="72"/>
  <c r="I147" i="72"/>
  <c r="I149" i="72"/>
  <c r="I150" i="72"/>
  <c r="I151" i="72"/>
  <c r="I152" i="72"/>
  <c r="I153" i="72"/>
  <c r="I154" i="72"/>
  <c r="I155" i="72"/>
  <c r="I157" i="72"/>
  <c r="I158" i="72"/>
  <c r="I159" i="72"/>
  <c r="I160" i="72"/>
  <c r="I161" i="72"/>
  <c r="I162" i="72"/>
  <c r="I163" i="72"/>
  <c r="I165" i="72"/>
  <c r="I166" i="72"/>
  <c r="I167" i="72"/>
  <c r="I168" i="72"/>
  <c r="I169" i="72"/>
  <c r="I170" i="72"/>
  <c r="I171" i="72"/>
  <c r="I172" i="72"/>
  <c r="I173" i="72"/>
  <c r="I174" i="72"/>
  <c r="I175" i="72"/>
  <c r="I176" i="72"/>
  <c r="I177" i="72"/>
  <c r="I178" i="72"/>
  <c r="I179" i="72"/>
  <c r="I181" i="72"/>
  <c r="I182" i="72"/>
  <c r="I183" i="72"/>
  <c r="I184" i="72"/>
  <c r="I185" i="72"/>
  <c r="I186" i="72"/>
  <c r="I187" i="72"/>
  <c r="I188" i="72"/>
  <c r="I189" i="72"/>
  <c r="I190" i="72"/>
  <c r="I191" i="72"/>
  <c r="I192" i="72"/>
  <c r="I193" i="72"/>
  <c r="I194" i="72"/>
  <c r="I195" i="72"/>
  <c r="I196" i="72"/>
  <c r="I197" i="72"/>
  <c r="I198" i="72"/>
  <c r="I201" i="72"/>
  <c r="I203" i="72"/>
  <c r="I204" i="72"/>
  <c r="I205" i="72"/>
  <c r="I206" i="72"/>
  <c r="I207" i="72"/>
  <c r="I208" i="72"/>
  <c r="I209" i="72"/>
  <c r="I210" i="72"/>
  <c r="I211" i="72"/>
  <c r="I212" i="72"/>
  <c r="I213" i="72"/>
  <c r="I214" i="72"/>
  <c r="I215" i="72"/>
  <c r="I216" i="72"/>
  <c r="I217" i="72"/>
  <c r="I218" i="72"/>
  <c r="I219" i="72"/>
  <c r="I220" i="72"/>
  <c r="I221" i="72"/>
  <c r="I222" i="72"/>
  <c r="I223" i="72"/>
  <c r="I224" i="72"/>
  <c r="I225" i="72"/>
  <c r="I226" i="72"/>
  <c r="I227" i="72"/>
  <c r="I228" i="72"/>
  <c r="I229" i="72"/>
  <c r="I230" i="72"/>
  <c r="I231" i="72"/>
  <c r="I232" i="72"/>
  <c r="I233" i="72"/>
  <c r="I234" i="72"/>
  <c r="I235" i="72"/>
  <c r="I236" i="72"/>
  <c r="I237" i="72"/>
  <c r="I238" i="72"/>
  <c r="I239" i="72"/>
  <c r="I240" i="72"/>
  <c r="I241" i="72"/>
  <c r="I243" i="72"/>
  <c r="I244" i="72"/>
  <c r="I245" i="72"/>
  <c r="I246" i="72"/>
  <c r="I247" i="72"/>
  <c r="I248" i="72"/>
  <c r="I249" i="72"/>
  <c r="I250" i="72"/>
  <c r="I251" i="72"/>
  <c r="I252" i="72"/>
  <c r="I253" i="72"/>
  <c r="I254" i="72"/>
  <c r="I255" i="72"/>
  <c r="I256" i="72"/>
  <c r="I257" i="72"/>
  <c r="I259" i="72"/>
  <c r="I260" i="72"/>
  <c r="I261" i="72"/>
  <c r="I262" i="72"/>
  <c r="I263" i="72"/>
  <c r="I264" i="72"/>
  <c r="I265" i="72"/>
  <c r="I267" i="72"/>
  <c r="I268" i="72"/>
  <c r="I269" i="72"/>
  <c r="I270" i="72"/>
  <c r="I272" i="72"/>
  <c r="I273" i="72"/>
  <c r="I275" i="72"/>
  <c r="I276" i="72"/>
  <c r="I277" i="72"/>
  <c r="I278" i="72"/>
  <c r="I279" i="72"/>
  <c r="I280" i="72"/>
  <c r="I281" i="72"/>
  <c r="I283" i="72"/>
  <c r="I284" i="72"/>
  <c r="I285" i="72"/>
  <c r="I286" i="72"/>
  <c r="I287" i="72"/>
  <c r="I288" i="72"/>
  <c r="I289" i="72"/>
  <c r="I291" i="72"/>
  <c r="I292" i="72"/>
  <c r="I293" i="72"/>
  <c r="I294" i="72"/>
  <c r="I295" i="72"/>
  <c r="I296" i="72"/>
  <c r="I297" i="72"/>
  <c r="I299" i="72"/>
  <c r="I300" i="72"/>
  <c r="I301" i="72"/>
  <c r="I302" i="72"/>
  <c r="I303" i="72"/>
  <c r="I304" i="72"/>
  <c r="I305" i="72"/>
  <c r="I307" i="72"/>
  <c r="I308" i="72"/>
  <c r="I309" i="72"/>
  <c r="I310" i="72"/>
  <c r="I311" i="72"/>
  <c r="I312" i="72"/>
  <c r="I313" i="72"/>
  <c r="I315" i="72"/>
  <c r="I316" i="72"/>
  <c r="I317" i="72"/>
  <c r="I318" i="72"/>
  <c r="I319" i="72"/>
  <c r="I320" i="72"/>
  <c r="I321" i="72"/>
  <c r="I322" i="72"/>
  <c r="I323" i="72"/>
  <c r="I324" i="72"/>
  <c r="I325" i="72"/>
  <c r="I326" i="72"/>
  <c r="I327" i="72"/>
  <c r="I328" i="72"/>
  <c r="I329" i="72"/>
  <c r="I330" i="72"/>
  <c r="I331" i="72"/>
  <c r="I332" i="72"/>
  <c r="I333" i="72"/>
  <c r="I335" i="72"/>
  <c r="I336" i="72"/>
  <c r="I337" i="72"/>
  <c r="I338" i="72"/>
  <c r="I339" i="72"/>
  <c r="I340" i="72"/>
  <c r="I341" i="72"/>
  <c r="I342" i="72"/>
  <c r="I343" i="72"/>
  <c r="I344" i="72"/>
  <c r="I345" i="72"/>
  <c r="I346" i="72"/>
  <c r="I347" i="72"/>
  <c r="I348" i="72"/>
  <c r="I349" i="72"/>
  <c r="V361" i="53"/>
  <c r="V362" i="53"/>
  <c r="I353" i="72" s="1"/>
  <c r="V363" i="53"/>
  <c r="I354" i="72" s="1"/>
  <c r="V364" i="53"/>
  <c r="I355" i="72" s="1"/>
  <c r="V365" i="53"/>
  <c r="I356" i="72" s="1"/>
  <c r="V366" i="53"/>
  <c r="I357" i="72" s="1"/>
  <c r="V367" i="53"/>
  <c r="V368" i="53"/>
  <c r="V369" i="53"/>
  <c r="H369" i="66" s="1"/>
  <c r="M369" i="66" s="1"/>
  <c r="V370" i="53"/>
  <c r="V371" i="53"/>
  <c r="I362" i="72" s="1"/>
  <c r="V372" i="53"/>
  <c r="I363" i="72" s="1"/>
  <c r="V373" i="53"/>
  <c r="I364" i="72" s="1"/>
  <c r="V374" i="53"/>
  <c r="V375" i="53"/>
  <c r="I366" i="72" s="1"/>
  <c r="V376" i="53"/>
  <c r="V377" i="53"/>
  <c r="I368" i="72" s="1"/>
  <c r="V378" i="53"/>
  <c r="V379" i="53"/>
  <c r="I370" i="72" s="1"/>
  <c r="V380" i="53"/>
  <c r="I371" i="72" s="1"/>
  <c r="V381" i="53"/>
  <c r="I372" i="72" s="1"/>
  <c r="V382" i="53"/>
  <c r="I373" i="72" s="1"/>
  <c r="V383" i="53"/>
  <c r="I374" i="72" s="1"/>
  <c r="V384" i="53"/>
  <c r="I375" i="72" s="1"/>
  <c r="V385" i="53"/>
  <c r="I376" i="72" s="1"/>
  <c r="V386" i="53"/>
  <c r="I377" i="72" s="1"/>
  <c r="V387" i="53"/>
  <c r="I378" i="72" s="1"/>
  <c r="V388" i="53"/>
  <c r="I379" i="72" s="1"/>
  <c r="V389" i="53"/>
  <c r="I380" i="72" s="1"/>
  <c r="V390" i="53"/>
  <c r="I381" i="72" s="1"/>
  <c r="V391" i="53"/>
  <c r="I382" i="72" s="1"/>
  <c r="V392" i="53"/>
  <c r="I383" i="72" s="1"/>
  <c r="V393" i="53"/>
  <c r="I384" i="72" s="1"/>
  <c r="V394" i="53"/>
  <c r="I385" i="72" s="1"/>
  <c r="V395" i="53"/>
  <c r="I386" i="72" s="1"/>
  <c r="V396" i="53"/>
  <c r="I387" i="72" s="1"/>
  <c r="V397" i="53"/>
  <c r="I388" i="72" s="1"/>
  <c r="V398" i="53"/>
  <c r="V399" i="53"/>
  <c r="V400" i="53"/>
  <c r="I391" i="72" s="1"/>
  <c r="V401" i="53"/>
  <c r="I392" i="72" s="1"/>
  <c r="V402" i="53"/>
  <c r="V403" i="53"/>
  <c r="I394" i="72" s="1"/>
  <c r="V404" i="53"/>
  <c r="I395" i="72" s="1"/>
  <c r="V405" i="53"/>
  <c r="I396" i="72" s="1"/>
  <c r="V406" i="53"/>
  <c r="I397" i="72" s="1"/>
  <c r="V407" i="53"/>
  <c r="I398" i="72" s="1"/>
  <c r="V408" i="53"/>
  <c r="V409" i="53"/>
  <c r="I400" i="72" s="1"/>
  <c r="V410" i="53"/>
  <c r="I401" i="72" s="1"/>
  <c r="V411" i="53"/>
  <c r="I402" i="72" s="1"/>
  <c r="V412" i="53"/>
  <c r="I403" i="72" s="1"/>
  <c r="V413" i="53"/>
  <c r="I404" i="72" s="1"/>
  <c r="V15" i="53"/>
  <c r="I17" i="72" s="1"/>
  <c r="V18" i="53"/>
  <c r="I18" i="72" s="1"/>
  <c r="V21" i="53"/>
  <c r="I21" i="72" s="1"/>
  <c r="V24" i="53"/>
  <c r="I24" i="72" s="1"/>
  <c r="V25" i="53"/>
  <c r="E389" i="66"/>
  <c r="E390" i="66"/>
  <c r="E391" i="66"/>
  <c r="E392" i="66"/>
  <c r="E393" i="66"/>
  <c r="E394" i="66"/>
  <c r="E395" i="66"/>
  <c r="E396" i="66"/>
  <c r="E397" i="66"/>
  <c r="E398" i="66"/>
  <c r="E399" i="66"/>
  <c r="E400" i="66"/>
  <c r="E401" i="66"/>
  <c r="E402" i="66"/>
  <c r="E403" i="66"/>
  <c r="E404" i="66"/>
  <c r="E405" i="66"/>
  <c r="E406" i="66"/>
  <c r="E407" i="66"/>
  <c r="E408" i="66"/>
  <c r="E409" i="66"/>
  <c r="E410" i="66"/>
  <c r="E411" i="66"/>
  <c r="E412" i="66"/>
  <c r="E413" i="66"/>
  <c r="L17" i="66"/>
  <c r="L25" i="66"/>
  <c r="L28" i="66"/>
  <c r="L31" i="66"/>
  <c r="L36" i="66"/>
  <c r="L39" i="66"/>
  <c r="L41" i="66"/>
  <c r="L42" i="66"/>
  <c r="L47" i="66"/>
  <c r="L49" i="66"/>
  <c r="K15" i="66"/>
  <c r="K16" i="66"/>
  <c r="K17" i="66"/>
  <c r="K18" i="66"/>
  <c r="K19" i="66"/>
  <c r="K20" i="66"/>
  <c r="K21" i="66"/>
  <c r="K22" i="66"/>
  <c r="K23" i="66"/>
  <c r="K24" i="66"/>
  <c r="K25" i="66"/>
  <c r="K27" i="66"/>
  <c r="K28" i="66"/>
  <c r="K29" i="66"/>
  <c r="K30" i="66"/>
  <c r="K31" i="66"/>
  <c r="K32" i="66"/>
  <c r="K33" i="66"/>
  <c r="K34" i="66"/>
  <c r="K35" i="66"/>
  <c r="K36" i="66"/>
  <c r="K37" i="66"/>
  <c r="K38" i="66"/>
  <c r="K39" i="66"/>
  <c r="K40" i="66"/>
  <c r="K41" i="66"/>
  <c r="K42" i="66"/>
  <c r="K43" i="66"/>
  <c r="K44" i="66"/>
  <c r="K45" i="66"/>
  <c r="K46" i="66"/>
  <c r="K47" i="66"/>
  <c r="K48" i="66"/>
  <c r="K49" i="66"/>
  <c r="K50" i="66"/>
  <c r="K51" i="66"/>
  <c r="K52" i="66"/>
  <c r="K53" i="66"/>
  <c r="K54" i="66"/>
  <c r="K360" i="66"/>
  <c r="K361" i="66"/>
  <c r="K362" i="66"/>
  <c r="K363" i="66"/>
  <c r="K364" i="66"/>
  <c r="K365" i="66"/>
  <c r="K366" i="66"/>
  <c r="K367" i="66"/>
  <c r="K368" i="66"/>
  <c r="K369" i="66"/>
  <c r="K370" i="66"/>
  <c r="K371" i="66"/>
  <c r="K372" i="66"/>
  <c r="K373" i="66"/>
  <c r="K374" i="66"/>
  <c r="K375" i="66"/>
  <c r="K376" i="66"/>
  <c r="K377" i="66"/>
  <c r="K378" i="66"/>
  <c r="K379" i="66"/>
  <c r="K380" i="66"/>
  <c r="K381" i="66"/>
  <c r="K382" i="66"/>
  <c r="K383" i="66"/>
  <c r="K384" i="66"/>
  <c r="K385" i="66"/>
  <c r="K386" i="66"/>
  <c r="K387" i="66"/>
  <c r="K388" i="66"/>
  <c r="K389" i="66"/>
  <c r="K390" i="66"/>
  <c r="K391" i="66"/>
  <c r="K392" i="66"/>
  <c r="K393" i="66"/>
  <c r="K394" i="66"/>
  <c r="K395" i="66"/>
  <c r="K396" i="66"/>
  <c r="K397" i="66"/>
  <c r="K398" i="66"/>
  <c r="K399" i="66"/>
  <c r="K400" i="66"/>
  <c r="K401" i="66"/>
  <c r="K402" i="66"/>
  <c r="K403" i="66"/>
  <c r="K404" i="66"/>
  <c r="K405" i="66"/>
  <c r="K406" i="66"/>
  <c r="K407" i="66"/>
  <c r="K408" i="66"/>
  <c r="K409" i="66"/>
  <c r="K410" i="66"/>
  <c r="K411" i="66"/>
  <c r="K412" i="66"/>
  <c r="K413" i="66"/>
  <c r="K14" i="66"/>
  <c r="I15" i="66"/>
  <c r="I16" i="66"/>
  <c r="I17" i="66"/>
  <c r="I18" i="66"/>
  <c r="I19" i="66"/>
  <c r="I20" i="66"/>
  <c r="I21" i="66"/>
  <c r="I22" i="66"/>
  <c r="I23" i="66"/>
  <c r="I24" i="66"/>
  <c r="I25" i="66"/>
  <c r="I27" i="66"/>
  <c r="I28" i="66"/>
  <c r="I29" i="66"/>
  <c r="I30" i="66"/>
  <c r="I31" i="66"/>
  <c r="I32" i="66"/>
  <c r="I33" i="66"/>
  <c r="I34" i="66"/>
  <c r="I35" i="66"/>
  <c r="I36" i="66"/>
  <c r="I37" i="66"/>
  <c r="I38" i="66"/>
  <c r="I39" i="66"/>
  <c r="I40" i="66"/>
  <c r="I41" i="66"/>
  <c r="I42" i="66"/>
  <c r="I43" i="66"/>
  <c r="I44" i="66"/>
  <c r="I45" i="66"/>
  <c r="I46" i="66"/>
  <c r="I47" i="66"/>
  <c r="I48" i="66"/>
  <c r="I49" i="66"/>
  <c r="I50" i="66"/>
  <c r="I51" i="66"/>
  <c r="I52" i="66"/>
  <c r="I53" i="66"/>
  <c r="I54" i="66"/>
  <c r="I360" i="66"/>
  <c r="I361" i="66"/>
  <c r="I362" i="66"/>
  <c r="I363" i="66"/>
  <c r="I364" i="66"/>
  <c r="I365" i="66"/>
  <c r="I366" i="66"/>
  <c r="I367" i="66"/>
  <c r="I368" i="66"/>
  <c r="I369" i="66"/>
  <c r="I370" i="66"/>
  <c r="I371" i="66"/>
  <c r="I372" i="66"/>
  <c r="I373" i="66"/>
  <c r="I374" i="66"/>
  <c r="I375" i="66"/>
  <c r="I376" i="66"/>
  <c r="I377" i="66"/>
  <c r="I378" i="66"/>
  <c r="I379" i="66"/>
  <c r="I380" i="66"/>
  <c r="I381" i="66"/>
  <c r="I382" i="66"/>
  <c r="I383" i="66"/>
  <c r="I384" i="66"/>
  <c r="I385" i="66"/>
  <c r="I386" i="66"/>
  <c r="I387" i="66"/>
  <c r="I388" i="66"/>
  <c r="I389" i="66"/>
  <c r="I390" i="66"/>
  <c r="I391" i="66"/>
  <c r="I392" i="66"/>
  <c r="I393" i="66"/>
  <c r="I394" i="66"/>
  <c r="I395" i="66"/>
  <c r="I396" i="66"/>
  <c r="I397" i="66"/>
  <c r="I398" i="66"/>
  <c r="I399" i="66"/>
  <c r="I400" i="66"/>
  <c r="I401" i="66"/>
  <c r="I402" i="66"/>
  <c r="I403" i="66"/>
  <c r="I404" i="66"/>
  <c r="I405" i="66"/>
  <c r="I406" i="66"/>
  <c r="I407" i="66"/>
  <c r="I408" i="66"/>
  <c r="I409" i="66"/>
  <c r="I410" i="66"/>
  <c r="I411" i="66"/>
  <c r="I412" i="66"/>
  <c r="I413" i="66"/>
  <c r="I14" i="66"/>
  <c r="G15" i="66"/>
  <c r="G16" i="66"/>
  <c r="G17" i="66"/>
  <c r="G18" i="66"/>
  <c r="G19" i="66"/>
  <c r="G20" i="66"/>
  <c r="G21" i="66"/>
  <c r="G22" i="66"/>
  <c r="G23" i="66"/>
  <c r="G24" i="66"/>
  <c r="G25" i="66"/>
  <c r="G27" i="66"/>
  <c r="G28" i="66"/>
  <c r="G29" i="66"/>
  <c r="G30" i="66"/>
  <c r="G31" i="66"/>
  <c r="G32" i="66"/>
  <c r="G33" i="66"/>
  <c r="G34" i="66"/>
  <c r="G35" i="66"/>
  <c r="G36" i="66"/>
  <c r="G37" i="66"/>
  <c r="G38" i="66"/>
  <c r="G39" i="66"/>
  <c r="G40" i="66"/>
  <c r="G41" i="66"/>
  <c r="G42" i="66"/>
  <c r="G43" i="66"/>
  <c r="G44" i="66"/>
  <c r="G45" i="66"/>
  <c r="G46" i="66"/>
  <c r="G47" i="66"/>
  <c r="G48" i="66"/>
  <c r="G49" i="66"/>
  <c r="G50" i="66"/>
  <c r="G51" i="66"/>
  <c r="G52" i="66"/>
  <c r="G53" i="66"/>
  <c r="G54" i="66"/>
  <c r="G360" i="66"/>
  <c r="G361" i="66"/>
  <c r="G362" i="66"/>
  <c r="G363" i="66"/>
  <c r="G364" i="66"/>
  <c r="G365" i="66"/>
  <c r="G366" i="66"/>
  <c r="G367" i="66"/>
  <c r="G368" i="66"/>
  <c r="G369" i="66"/>
  <c r="G370" i="66"/>
  <c r="G371" i="66"/>
  <c r="G372" i="66"/>
  <c r="G373" i="66"/>
  <c r="G374" i="66"/>
  <c r="G375" i="66"/>
  <c r="G376" i="66"/>
  <c r="G377" i="66"/>
  <c r="G378" i="66"/>
  <c r="G379" i="66"/>
  <c r="G380" i="66"/>
  <c r="G381" i="66"/>
  <c r="G382" i="66"/>
  <c r="G383" i="66"/>
  <c r="G384" i="66"/>
  <c r="G385" i="66"/>
  <c r="G386" i="66"/>
  <c r="G387" i="66"/>
  <c r="G388" i="66"/>
  <c r="G389" i="66"/>
  <c r="G390" i="66"/>
  <c r="G391" i="66"/>
  <c r="G392" i="66"/>
  <c r="G393" i="66"/>
  <c r="G394" i="66"/>
  <c r="G395" i="66"/>
  <c r="G396" i="66"/>
  <c r="G397" i="66"/>
  <c r="G398" i="66"/>
  <c r="G399" i="66"/>
  <c r="G400" i="66"/>
  <c r="G401" i="66"/>
  <c r="G402" i="66"/>
  <c r="G403" i="66"/>
  <c r="G404" i="66"/>
  <c r="G405" i="66"/>
  <c r="G406" i="66"/>
  <c r="G407" i="66"/>
  <c r="G408" i="66"/>
  <c r="G409" i="66"/>
  <c r="G410" i="66"/>
  <c r="G411" i="66"/>
  <c r="G412" i="66"/>
  <c r="G413" i="66"/>
  <c r="G14" i="66"/>
  <c r="F15" i="66"/>
  <c r="F16" i="66"/>
  <c r="F17" i="66"/>
  <c r="F18" i="66"/>
  <c r="F19" i="66"/>
  <c r="F20" i="66"/>
  <c r="F21" i="66"/>
  <c r="F22" i="66"/>
  <c r="F23" i="66"/>
  <c r="F24" i="66"/>
  <c r="F25" i="66"/>
  <c r="F27" i="66"/>
  <c r="F28" i="66"/>
  <c r="F29" i="66"/>
  <c r="F30" i="66"/>
  <c r="F31" i="66"/>
  <c r="F32" i="66"/>
  <c r="F33" i="66"/>
  <c r="F34" i="66"/>
  <c r="F35" i="66"/>
  <c r="F36" i="66"/>
  <c r="F37" i="66"/>
  <c r="F38" i="66"/>
  <c r="F39" i="66"/>
  <c r="F40" i="66"/>
  <c r="F41" i="66"/>
  <c r="F42" i="66"/>
  <c r="F43" i="66"/>
  <c r="F44" i="66"/>
  <c r="F45" i="66"/>
  <c r="F46" i="66"/>
  <c r="F47" i="66"/>
  <c r="F48" i="66"/>
  <c r="F49" i="66"/>
  <c r="F50" i="66"/>
  <c r="F51" i="66"/>
  <c r="F52" i="66"/>
  <c r="F53" i="66"/>
  <c r="F54" i="66"/>
  <c r="F360" i="66"/>
  <c r="F361" i="66"/>
  <c r="F362" i="66"/>
  <c r="F363" i="66"/>
  <c r="F364" i="66"/>
  <c r="F365" i="66"/>
  <c r="F366" i="66"/>
  <c r="F367" i="66"/>
  <c r="F368" i="66"/>
  <c r="F369" i="66"/>
  <c r="F370" i="66"/>
  <c r="F371" i="66"/>
  <c r="F372" i="66"/>
  <c r="F373" i="66"/>
  <c r="F374" i="66"/>
  <c r="F375" i="66"/>
  <c r="F376" i="66"/>
  <c r="F377" i="66"/>
  <c r="F378" i="66"/>
  <c r="F379" i="66"/>
  <c r="F380" i="66"/>
  <c r="F381" i="66"/>
  <c r="F382" i="66"/>
  <c r="F383" i="66"/>
  <c r="F384" i="66"/>
  <c r="F385" i="66"/>
  <c r="F386" i="66"/>
  <c r="F387" i="66"/>
  <c r="F388" i="66"/>
  <c r="F389" i="66"/>
  <c r="F390" i="66"/>
  <c r="F391" i="66"/>
  <c r="F392" i="66"/>
  <c r="F393" i="66"/>
  <c r="F394" i="66"/>
  <c r="F395" i="66"/>
  <c r="F396" i="66"/>
  <c r="F397" i="66"/>
  <c r="F398" i="66"/>
  <c r="F399" i="66"/>
  <c r="F400" i="66"/>
  <c r="F401" i="66"/>
  <c r="F402" i="66"/>
  <c r="F403" i="66"/>
  <c r="F404" i="66"/>
  <c r="F405" i="66"/>
  <c r="F406" i="66"/>
  <c r="F407" i="66"/>
  <c r="F408" i="66"/>
  <c r="F409" i="66"/>
  <c r="F410" i="66"/>
  <c r="F411" i="66"/>
  <c r="F412" i="66"/>
  <c r="F413" i="66"/>
  <c r="F14" i="66"/>
  <c r="E12" i="66"/>
  <c r="D12" i="66"/>
  <c r="D15" i="66"/>
  <c r="E15" i="66" s="1"/>
  <c r="D16" i="66"/>
  <c r="E16" i="66" s="1"/>
  <c r="D17" i="66"/>
  <c r="E17" i="66" s="1"/>
  <c r="D18" i="66"/>
  <c r="E18" i="66" s="1"/>
  <c r="D19" i="66"/>
  <c r="E19" i="66" s="1"/>
  <c r="D20" i="66"/>
  <c r="E20" i="66" s="1"/>
  <c r="D21" i="66"/>
  <c r="E21" i="66" s="1"/>
  <c r="D22" i="66"/>
  <c r="E22" i="66" s="1"/>
  <c r="D23" i="66"/>
  <c r="E23" i="66" s="1"/>
  <c r="D24" i="66"/>
  <c r="E24" i="66" s="1"/>
  <c r="D25" i="66"/>
  <c r="E25" i="66" s="1"/>
  <c r="D27" i="66"/>
  <c r="E27" i="66" s="1"/>
  <c r="D28" i="66"/>
  <c r="E28" i="66" s="1"/>
  <c r="D29" i="66"/>
  <c r="E29" i="66" s="1"/>
  <c r="D30" i="66"/>
  <c r="E30" i="66" s="1"/>
  <c r="D31" i="66"/>
  <c r="E31" i="66" s="1"/>
  <c r="D32" i="66"/>
  <c r="E32" i="66" s="1"/>
  <c r="D33" i="66"/>
  <c r="E33" i="66" s="1"/>
  <c r="D34" i="66"/>
  <c r="E34" i="66" s="1"/>
  <c r="D35" i="66"/>
  <c r="E35" i="66" s="1"/>
  <c r="D36" i="66"/>
  <c r="E36" i="66" s="1"/>
  <c r="D37" i="66"/>
  <c r="E37" i="66" s="1"/>
  <c r="D38" i="66"/>
  <c r="E38" i="66" s="1"/>
  <c r="D39" i="66"/>
  <c r="E39" i="66" s="1"/>
  <c r="D40" i="66"/>
  <c r="E40" i="66" s="1"/>
  <c r="D41" i="66"/>
  <c r="E41" i="66" s="1"/>
  <c r="D42" i="66"/>
  <c r="E42" i="66" s="1"/>
  <c r="D43" i="66"/>
  <c r="E43" i="66" s="1"/>
  <c r="D44" i="66"/>
  <c r="E44" i="66" s="1"/>
  <c r="D45" i="66"/>
  <c r="E45" i="66" s="1"/>
  <c r="D46" i="66"/>
  <c r="E46" i="66" s="1"/>
  <c r="D47" i="66"/>
  <c r="E47" i="66" s="1"/>
  <c r="D48" i="66"/>
  <c r="E48" i="66" s="1"/>
  <c r="D49" i="66"/>
  <c r="E49" i="66" s="1"/>
  <c r="D50" i="66"/>
  <c r="E50" i="66" s="1"/>
  <c r="D51" i="66"/>
  <c r="E51" i="66" s="1"/>
  <c r="D52" i="66"/>
  <c r="E52" i="66" s="1"/>
  <c r="D53" i="66"/>
  <c r="E53" i="66" s="1"/>
  <c r="D54" i="66"/>
  <c r="E54" i="66" s="1"/>
  <c r="D360" i="66"/>
  <c r="E360" i="66" s="1"/>
  <c r="D361" i="66"/>
  <c r="E361" i="66" s="1"/>
  <c r="D362" i="66"/>
  <c r="E362" i="66" s="1"/>
  <c r="D363" i="66"/>
  <c r="E363" i="66" s="1"/>
  <c r="D364" i="66"/>
  <c r="E364" i="66" s="1"/>
  <c r="D365" i="66"/>
  <c r="E365" i="66" s="1"/>
  <c r="D366" i="66"/>
  <c r="E366" i="66" s="1"/>
  <c r="D367" i="66"/>
  <c r="E367" i="66" s="1"/>
  <c r="D368" i="66"/>
  <c r="E368" i="66" s="1"/>
  <c r="D369" i="66"/>
  <c r="E369" i="66" s="1"/>
  <c r="D370" i="66"/>
  <c r="E370" i="66" s="1"/>
  <c r="D371" i="66"/>
  <c r="E371" i="66" s="1"/>
  <c r="D372" i="66"/>
  <c r="E372" i="66" s="1"/>
  <c r="D373" i="66"/>
  <c r="E373" i="66" s="1"/>
  <c r="D374" i="66"/>
  <c r="E374" i="66" s="1"/>
  <c r="D375" i="66"/>
  <c r="E375" i="66" s="1"/>
  <c r="D376" i="66"/>
  <c r="E376" i="66" s="1"/>
  <c r="D377" i="66"/>
  <c r="E377" i="66" s="1"/>
  <c r="D378" i="66"/>
  <c r="E378" i="66" s="1"/>
  <c r="D379" i="66"/>
  <c r="E379" i="66" s="1"/>
  <c r="D380" i="66"/>
  <c r="D381" i="66"/>
  <c r="D382" i="66"/>
  <c r="D383" i="66"/>
  <c r="D384" i="66"/>
  <c r="D385" i="66"/>
  <c r="D386" i="66"/>
  <c r="D387" i="66"/>
  <c r="D388" i="66"/>
  <c r="E388" i="66" s="1"/>
  <c r="D389" i="66"/>
  <c r="D390" i="66"/>
  <c r="D391" i="66"/>
  <c r="D392" i="66"/>
  <c r="D393" i="66"/>
  <c r="D394" i="66"/>
  <c r="D395" i="66"/>
  <c r="D396" i="66"/>
  <c r="D397" i="66"/>
  <c r="D398" i="66"/>
  <c r="D399" i="66"/>
  <c r="D400" i="66"/>
  <c r="D401" i="66"/>
  <c r="D402" i="66"/>
  <c r="D403" i="66"/>
  <c r="D404" i="66"/>
  <c r="D405" i="66"/>
  <c r="D406" i="66"/>
  <c r="D407" i="66"/>
  <c r="D408" i="66"/>
  <c r="D409" i="66"/>
  <c r="D410" i="66"/>
  <c r="D411" i="66"/>
  <c r="D412" i="66"/>
  <c r="D413" i="66"/>
  <c r="D14" i="66"/>
  <c r="E14" i="66" s="1"/>
  <c r="V360" i="53"/>
  <c r="I351" i="72" s="1"/>
  <c r="B12" i="66"/>
  <c r="C12" i="66"/>
  <c r="B13" i="66"/>
  <c r="C13" i="66"/>
  <c r="B14" i="66"/>
  <c r="C14" i="66"/>
  <c r="B15" i="66"/>
  <c r="C15" i="66"/>
  <c r="B16" i="66"/>
  <c r="C16" i="66"/>
  <c r="B17" i="66"/>
  <c r="C17" i="66"/>
  <c r="B18" i="66"/>
  <c r="C18" i="66"/>
  <c r="B19" i="66"/>
  <c r="C19" i="66"/>
  <c r="B20" i="66"/>
  <c r="C20" i="66"/>
  <c r="B21" i="66"/>
  <c r="C21" i="66"/>
  <c r="B22" i="66"/>
  <c r="C22" i="66"/>
  <c r="B23" i="66"/>
  <c r="C23" i="66"/>
  <c r="B24" i="66"/>
  <c r="C24" i="66"/>
  <c r="B25" i="66"/>
  <c r="C25" i="66"/>
  <c r="B26" i="66"/>
  <c r="B27" i="66"/>
  <c r="C27" i="66"/>
  <c r="B28" i="66"/>
  <c r="C28" i="66"/>
  <c r="B29" i="66"/>
  <c r="C29" i="66"/>
  <c r="B30" i="66"/>
  <c r="C30" i="66"/>
  <c r="B31" i="66"/>
  <c r="C31" i="66"/>
  <c r="B32" i="66"/>
  <c r="C32" i="66"/>
  <c r="B33" i="66"/>
  <c r="C33" i="66"/>
  <c r="B34" i="66"/>
  <c r="C34" i="66"/>
  <c r="B35" i="66"/>
  <c r="C35" i="66"/>
  <c r="B36" i="66"/>
  <c r="C36" i="66"/>
  <c r="B37" i="66"/>
  <c r="C37" i="66"/>
  <c r="B38" i="66"/>
  <c r="C38" i="66"/>
  <c r="B39" i="66"/>
  <c r="C39" i="66"/>
  <c r="B40" i="66"/>
  <c r="C40" i="66"/>
  <c r="B41" i="66"/>
  <c r="C41" i="66"/>
  <c r="B42" i="66"/>
  <c r="C42" i="66"/>
  <c r="B43" i="66"/>
  <c r="C43" i="66"/>
  <c r="B44" i="66"/>
  <c r="C44" i="66"/>
  <c r="B45" i="66"/>
  <c r="C45" i="66"/>
  <c r="B46" i="66"/>
  <c r="C46" i="66"/>
  <c r="B47" i="66"/>
  <c r="C47" i="66"/>
  <c r="B48" i="66"/>
  <c r="C48" i="66"/>
  <c r="B49" i="66"/>
  <c r="C49" i="66"/>
  <c r="B50" i="66"/>
  <c r="C50" i="66"/>
  <c r="B51" i="66"/>
  <c r="C51" i="66"/>
  <c r="B52" i="66"/>
  <c r="C52" i="66"/>
  <c r="B53" i="66"/>
  <c r="C53" i="66"/>
  <c r="B54" i="66"/>
  <c r="C54" i="66"/>
  <c r="B55" i="66"/>
  <c r="C55" i="66"/>
  <c r="B56" i="66"/>
  <c r="C56" i="66"/>
  <c r="B57" i="66"/>
  <c r="C57" i="66"/>
  <c r="B58" i="66"/>
  <c r="C58" i="66"/>
  <c r="B59" i="66"/>
  <c r="C59" i="66"/>
  <c r="B60" i="66"/>
  <c r="C60" i="66"/>
  <c r="B61" i="66"/>
  <c r="C61" i="66"/>
  <c r="B62" i="66"/>
  <c r="C62" i="66"/>
  <c r="B63" i="66"/>
  <c r="C63" i="66"/>
  <c r="B64" i="66"/>
  <c r="C64" i="66"/>
  <c r="B65" i="66"/>
  <c r="C65" i="66"/>
  <c r="B66" i="66"/>
  <c r="C66" i="66"/>
  <c r="B67" i="66"/>
  <c r="C67" i="66"/>
  <c r="B68" i="66"/>
  <c r="C68" i="66"/>
  <c r="B69" i="66"/>
  <c r="C69" i="66"/>
  <c r="B70" i="66"/>
  <c r="C70" i="66"/>
  <c r="B71" i="66"/>
  <c r="C71" i="66"/>
  <c r="B72" i="66"/>
  <c r="C72" i="66"/>
  <c r="B73" i="66"/>
  <c r="C73" i="66"/>
  <c r="B74" i="66"/>
  <c r="C74" i="66"/>
  <c r="B75" i="66"/>
  <c r="C75" i="66"/>
  <c r="B76" i="66"/>
  <c r="C76" i="66"/>
  <c r="B77" i="66"/>
  <c r="C77" i="66"/>
  <c r="B78" i="66"/>
  <c r="C78" i="66"/>
  <c r="B79" i="66"/>
  <c r="C79" i="66"/>
  <c r="B80" i="66"/>
  <c r="C80" i="66"/>
  <c r="B81" i="66"/>
  <c r="C81" i="66"/>
  <c r="B82" i="66"/>
  <c r="C82" i="66"/>
  <c r="B83" i="66"/>
  <c r="C83" i="66"/>
  <c r="B84" i="66"/>
  <c r="C84" i="66"/>
  <c r="B85" i="66"/>
  <c r="C85" i="66"/>
  <c r="B86" i="66"/>
  <c r="C86" i="66"/>
  <c r="B87" i="66"/>
  <c r="C87" i="66"/>
  <c r="B88" i="66"/>
  <c r="C88" i="66"/>
  <c r="B89" i="66"/>
  <c r="C89" i="66"/>
  <c r="B90" i="66"/>
  <c r="C90" i="66"/>
  <c r="B91" i="66"/>
  <c r="C91" i="66"/>
  <c r="B92" i="66"/>
  <c r="C92" i="66"/>
  <c r="B93" i="66"/>
  <c r="C93" i="66"/>
  <c r="B94" i="66"/>
  <c r="C94" i="66"/>
  <c r="B95" i="66"/>
  <c r="C95" i="66"/>
  <c r="B96" i="66"/>
  <c r="C96" i="66"/>
  <c r="B97" i="66"/>
  <c r="C97" i="66"/>
  <c r="B98" i="66"/>
  <c r="C98" i="66"/>
  <c r="B99" i="66"/>
  <c r="C99" i="66"/>
  <c r="B100" i="66"/>
  <c r="C100" i="66"/>
  <c r="B101" i="66"/>
  <c r="C101" i="66"/>
  <c r="B102" i="66"/>
  <c r="C102" i="66"/>
  <c r="B103" i="66"/>
  <c r="C103" i="66"/>
  <c r="B104" i="66"/>
  <c r="C104" i="66"/>
  <c r="B105" i="66"/>
  <c r="C105" i="66"/>
  <c r="B106" i="66"/>
  <c r="C106" i="66"/>
  <c r="B107" i="66"/>
  <c r="C107" i="66"/>
  <c r="B108" i="66"/>
  <c r="C108" i="66"/>
  <c r="B109" i="66"/>
  <c r="C109" i="66"/>
  <c r="B110" i="66"/>
  <c r="C110" i="66"/>
  <c r="B111" i="66"/>
  <c r="C111" i="66"/>
  <c r="B112" i="66"/>
  <c r="C112" i="66"/>
  <c r="B113" i="66"/>
  <c r="C113" i="66"/>
  <c r="B114" i="66"/>
  <c r="C114" i="66"/>
  <c r="B115" i="66"/>
  <c r="C115" i="66"/>
  <c r="B116" i="66"/>
  <c r="C116" i="66"/>
  <c r="B117" i="66"/>
  <c r="C117" i="66"/>
  <c r="B118" i="66"/>
  <c r="C118" i="66"/>
  <c r="B119" i="66"/>
  <c r="C119" i="66"/>
  <c r="B120" i="66"/>
  <c r="C120" i="66"/>
  <c r="B121" i="66"/>
  <c r="C121" i="66"/>
  <c r="B122" i="66"/>
  <c r="C122" i="66"/>
  <c r="B123" i="66"/>
  <c r="C123" i="66"/>
  <c r="B124" i="66"/>
  <c r="C124" i="66"/>
  <c r="B125" i="66"/>
  <c r="C125" i="66"/>
  <c r="B126" i="66"/>
  <c r="C126" i="66"/>
  <c r="B127" i="66"/>
  <c r="C127" i="66"/>
  <c r="B128" i="66"/>
  <c r="C128" i="66"/>
  <c r="B129" i="66"/>
  <c r="C129" i="66"/>
  <c r="B130" i="66"/>
  <c r="C130" i="66"/>
  <c r="B131" i="66"/>
  <c r="C131" i="66"/>
  <c r="B132" i="66"/>
  <c r="C132" i="66"/>
  <c r="B133" i="66"/>
  <c r="C133" i="66"/>
  <c r="B134" i="66"/>
  <c r="C134" i="66"/>
  <c r="B135" i="66"/>
  <c r="C135" i="66"/>
  <c r="B136" i="66"/>
  <c r="C136" i="66"/>
  <c r="B137" i="66"/>
  <c r="C137" i="66"/>
  <c r="B138" i="66"/>
  <c r="C138" i="66"/>
  <c r="B139" i="66"/>
  <c r="C139" i="66"/>
  <c r="B140" i="66"/>
  <c r="C140" i="66"/>
  <c r="B141" i="66"/>
  <c r="C141" i="66"/>
  <c r="B142" i="66"/>
  <c r="C142" i="66"/>
  <c r="B143" i="66"/>
  <c r="C143" i="66"/>
  <c r="B144" i="66"/>
  <c r="C144" i="66"/>
  <c r="B145" i="66"/>
  <c r="C145" i="66"/>
  <c r="B146" i="66"/>
  <c r="C146" i="66"/>
  <c r="B147" i="66"/>
  <c r="C147" i="66"/>
  <c r="B148" i="66"/>
  <c r="C148" i="66"/>
  <c r="B149" i="66"/>
  <c r="C149" i="66"/>
  <c r="B150" i="66"/>
  <c r="C150" i="66"/>
  <c r="B151" i="66"/>
  <c r="C151" i="66"/>
  <c r="B152" i="66"/>
  <c r="C152" i="66"/>
  <c r="B153" i="66"/>
  <c r="C153" i="66"/>
  <c r="B154" i="66"/>
  <c r="C154" i="66"/>
  <c r="B155" i="66"/>
  <c r="C155" i="66"/>
  <c r="B156" i="66"/>
  <c r="C156" i="66"/>
  <c r="B157" i="66"/>
  <c r="C157" i="66"/>
  <c r="B158" i="66"/>
  <c r="C158" i="66"/>
  <c r="B159" i="66"/>
  <c r="C159" i="66"/>
  <c r="B160" i="66"/>
  <c r="C160" i="66"/>
  <c r="B161" i="66"/>
  <c r="C161" i="66"/>
  <c r="B162" i="66"/>
  <c r="C162" i="66"/>
  <c r="B163" i="66"/>
  <c r="C163" i="66"/>
  <c r="B164" i="66"/>
  <c r="C164" i="66"/>
  <c r="B165" i="66"/>
  <c r="C165" i="66"/>
  <c r="B166" i="66"/>
  <c r="C166" i="66"/>
  <c r="B167" i="66"/>
  <c r="C167" i="66"/>
  <c r="B168" i="66"/>
  <c r="C168" i="66"/>
  <c r="B169" i="66"/>
  <c r="C169" i="66"/>
  <c r="B170" i="66"/>
  <c r="C170" i="66"/>
  <c r="B171" i="66"/>
  <c r="C171" i="66"/>
  <c r="B172" i="66"/>
  <c r="C172" i="66"/>
  <c r="B173" i="66"/>
  <c r="C173" i="66"/>
  <c r="B174" i="66"/>
  <c r="C174" i="66"/>
  <c r="B175" i="66"/>
  <c r="C175" i="66"/>
  <c r="B176" i="66"/>
  <c r="C176" i="66"/>
  <c r="B177" i="66"/>
  <c r="C177" i="66"/>
  <c r="B178" i="66"/>
  <c r="C178" i="66"/>
  <c r="B179" i="66"/>
  <c r="C179" i="66"/>
  <c r="B180" i="66"/>
  <c r="C180" i="66"/>
  <c r="B181" i="66"/>
  <c r="C181" i="66"/>
  <c r="B182" i="66"/>
  <c r="C182" i="66"/>
  <c r="B183" i="66"/>
  <c r="C183" i="66"/>
  <c r="B184" i="66"/>
  <c r="C184" i="66"/>
  <c r="B185" i="66"/>
  <c r="C185" i="66"/>
  <c r="B186" i="66"/>
  <c r="C186" i="66"/>
  <c r="B187" i="66"/>
  <c r="C187" i="66"/>
  <c r="B188" i="66"/>
  <c r="C188" i="66"/>
  <c r="B189" i="66"/>
  <c r="C189" i="66"/>
  <c r="B190" i="66"/>
  <c r="C190" i="66"/>
  <c r="B191" i="66"/>
  <c r="C191" i="66"/>
  <c r="B192" i="66"/>
  <c r="C192" i="66"/>
  <c r="B193" i="66"/>
  <c r="C193" i="66"/>
  <c r="B194" i="66"/>
  <c r="C194" i="66"/>
  <c r="B195" i="66"/>
  <c r="C195" i="66"/>
  <c r="B196" i="66"/>
  <c r="C196" i="66"/>
  <c r="B197" i="66"/>
  <c r="C197" i="66"/>
  <c r="B198" i="66"/>
  <c r="C198" i="66"/>
  <c r="B199" i="66"/>
  <c r="C199" i="66"/>
  <c r="B200" i="66"/>
  <c r="C200" i="66"/>
  <c r="B201" i="66"/>
  <c r="C201" i="66"/>
  <c r="B202" i="66"/>
  <c r="C202" i="66"/>
  <c r="B203" i="66"/>
  <c r="C203" i="66"/>
  <c r="B204" i="66"/>
  <c r="C204" i="66"/>
  <c r="B205" i="66"/>
  <c r="C205" i="66"/>
  <c r="B206" i="66"/>
  <c r="C206" i="66"/>
  <c r="B207" i="66"/>
  <c r="C207" i="66"/>
  <c r="B208" i="66"/>
  <c r="C208" i="66"/>
  <c r="B209" i="66"/>
  <c r="C209" i="66"/>
  <c r="B210" i="66"/>
  <c r="C210" i="66"/>
  <c r="B211" i="66"/>
  <c r="C211" i="66"/>
  <c r="B212" i="66"/>
  <c r="C212" i="66"/>
  <c r="B213" i="66"/>
  <c r="C213" i="66"/>
  <c r="B214" i="66"/>
  <c r="C214" i="66"/>
  <c r="B215" i="66"/>
  <c r="C215" i="66"/>
  <c r="B216" i="66"/>
  <c r="C216" i="66"/>
  <c r="B217" i="66"/>
  <c r="C217" i="66"/>
  <c r="B218" i="66"/>
  <c r="C218" i="66"/>
  <c r="B219" i="66"/>
  <c r="C219" i="66"/>
  <c r="B220" i="66"/>
  <c r="C220" i="66"/>
  <c r="B221" i="66"/>
  <c r="C221" i="66"/>
  <c r="B222" i="66"/>
  <c r="C222" i="66"/>
  <c r="B223" i="66"/>
  <c r="C223" i="66"/>
  <c r="B224" i="66"/>
  <c r="C224" i="66"/>
  <c r="B225" i="66"/>
  <c r="C225" i="66"/>
  <c r="B226" i="66"/>
  <c r="C226" i="66"/>
  <c r="B227" i="66"/>
  <c r="C227" i="66"/>
  <c r="B228" i="66"/>
  <c r="C228" i="66"/>
  <c r="B229" i="66"/>
  <c r="C229" i="66"/>
  <c r="B230" i="66"/>
  <c r="C230" i="66"/>
  <c r="B231" i="66"/>
  <c r="C231" i="66"/>
  <c r="B232" i="66"/>
  <c r="C232" i="66"/>
  <c r="B233" i="66"/>
  <c r="C233" i="66"/>
  <c r="B234" i="66"/>
  <c r="C234" i="66"/>
  <c r="B235" i="66"/>
  <c r="C235" i="66"/>
  <c r="B236" i="66"/>
  <c r="C236" i="66"/>
  <c r="B237" i="66"/>
  <c r="C237" i="66"/>
  <c r="B238" i="66"/>
  <c r="C238" i="66"/>
  <c r="B239" i="66"/>
  <c r="C239" i="66"/>
  <c r="B240" i="66"/>
  <c r="C240" i="66"/>
  <c r="B241" i="66"/>
  <c r="C241" i="66"/>
  <c r="B242" i="66"/>
  <c r="C242" i="66"/>
  <c r="B243" i="66"/>
  <c r="C243" i="66"/>
  <c r="B244" i="66"/>
  <c r="C244" i="66"/>
  <c r="B245" i="66"/>
  <c r="C245" i="66"/>
  <c r="B246" i="66"/>
  <c r="C246" i="66"/>
  <c r="B247" i="66"/>
  <c r="C247" i="66"/>
  <c r="B248" i="66"/>
  <c r="C248" i="66"/>
  <c r="B249" i="66"/>
  <c r="C249" i="66"/>
  <c r="B250" i="66"/>
  <c r="C250" i="66"/>
  <c r="B251" i="66"/>
  <c r="C251" i="66"/>
  <c r="B252" i="66"/>
  <c r="C252" i="66"/>
  <c r="B253" i="66"/>
  <c r="C253" i="66"/>
  <c r="B254" i="66"/>
  <c r="C254" i="66"/>
  <c r="B255" i="66"/>
  <c r="C255" i="66"/>
  <c r="B256" i="66"/>
  <c r="C256" i="66"/>
  <c r="B257" i="66"/>
  <c r="C257" i="66"/>
  <c r="B258" i="66"/>
  <c r="C258" i="66"/>
  <c r="B259" i="66"/>
  <c r="C259" i="66"/>
  <c r="B260" i="66"/>
  <c r="C260" i="66"/>
  <c r="B261" i="66"/>
  <c r="C261" i="66"/>
  <c r="B262" i="66"/>
  <c r="C262" i="66"/>
  <c r="B263" i="66"/>
  <c r="C263" i="66"/>
  <c r="B264" i="66"/>
  <c r="C264" i="66"/>
  <c r="B265" i="66"/>
  <c r="C265" i="66"/>
  <c r="B266" i="66"/>
  <c r="C266" i="66"/>
  <c r="B267" i="66"/>
  <c r="C267" i="66"/>
  <c r="B268" i="66"/>
  <c r="C268" i="66"/>
  <c r="B269" i="66"/>
  <c r="C269" i="66"/>
  <c r="B270" i="66"/>
  <c r="C270" i="66"/>
  <c r="B271" i="66"/>
  <c r="C271" i="66"/>
  <c r="B272" i="66"/>
  <c r="C272" i="66"/>
  <c r="B273" i="66"/>
  <c r="C273" i="66"/>
  <c r="B274" i="66"/>
  <c r="C274" i="66"/>
  <c r="B275" i="66"/>
  <c r="C275" i="66"/>
  <c r="B276" i="66"/>
  <c r="C276" i="66"/>
  <c r="B277" i="66"/>
  <c r="C277" i="66"/>
  <c r="B278" i="66"/>
  <c r="C278" i="66"/>
  <c r="B279" i="66"/>
  <c r="C279" i="66"/>
  <c r="B280" i="66"/>
  <c r="C280" i="66"/>
  <c r="B281" i="66"/>
  <c r="C281" i="66"/>
  <c r="B282" i="66"/>
  <c r="C282" i="66"/>
  <c r="B283" i="66"/>
  <c r="C283" i="66"/>
  <c r="B284" i="66"/>
  <c r="C284" i="66"/>
  <c r="B285" i="66"/>
  <c r="C285" i="66"/>
  <c r="B286" i="66"/>
  <c r="C286" i="66"/>
  <c r="B287" i="66"/>
  <c r="C287" i="66"/>
  <c r="B288" i="66"/>
  <c r="C288" i="66"/>
  <c r="B289" i="66"/>
  <c r="C289" i="66"/>
  <c r="B290" i="66"/>
  <c r="C290" i="66"/>
  <c r="B291" i="66"/>
  <c r="C291" i="66"/>
  <c r="B292" i="66"/>
  <c r="C292" i="66"/>
  <c r="B293" i="66"/>
  <c r="C293" i="66"/>
  <c r="B294" i="66"/>
  <c r="C294" i="66"/>
  <c r="B295" i="66"/>
  <c r="C295" i="66"/>
  <c r="B296" i="66"/>
  <c r="C296" i="66"/>
  <c r="B297" i="66"/>
  <c r="C297" i="66"/>
  <c r="B298" i="66"/>
  <c r="C298" i="66"/>
  <c r="B299" i="66"/>
  <c r="C299" i="66"/>
  <c r="B300" i="66"/>
  <c r="C300" i="66"/>
  <c r="B301" i="66"/>
  <c r="C301" i="66"/>
  <c r="B302" i="66"/>
  <c r="C302" i="66"/>
  <c r="B303" i="66"/>
  <c r="C303" i="66"/>
  <c r="B304" i="66"/>
  <c r="C304" i="66"/>
  <c r="B305" i="66"/>
  <c r="C305" i="66"/>
  <c r="B306" i="66"/>
  <c r="C306" i="66"/>
  <c r="B307" i="66"/>
  <c r="C307" i="66"/>
  <c r="B308" i="66"/>
  <c r="C308" i="66"/>
  <c r="B309" i="66"/>
  <c r="C309" i="66"/>
  <c r="B310" i="66"/>
  <c r="C310" i="66"/>
  <c r="B311" i="66"/>
  <c r="C311" i="66"/>
  <c r="B312" i="66"/>
  <c r="C312" i="66"/>
  <c r="B313" i="66"/>
  <c r="C313" i="66"/>
  <c r="B314" i="66"/>
  <c r="C314" i="66"/>
  <c r="B315" i="66"/>
  <c r="C315" i="66"/>
  <c r="B316" i="66"/>
  <c r="C316" i="66"/>
  <c r="B317" i="66"/>
  <c r="C317" i="66"/>
  <c r="B318" i="66"/>
  <c r="C318" i="66"/>
  <c r="B319" i="66"/>
  <c r="C319" i="66"/>
  <c r="B320" i="66"/>
  <c r="C320" i="66"/>
  <c r="B321" i="66"/>
  <c r="C321" i="66"/>
  <c r="B322" i="66"/>
  <c r="C322" i="66"/>
  <c r="B323" i="66"/>
  <c r="C323" i="66"/>
  <c r="B324" i="66"/>
  <c r="C324" i="66"/>
  <c r="B325" i="66"/>
  <c r="C325" i="66"/>
  <c r="B326" i="66"/>
  <c r="C326" i="66"/>
  <c r="B327" i="66"/>
  <c r="C327" i="66"/>
  <c r="B328" i="66"/>
  <c r="C328" i="66"/>
  <c r="B329" i="66"/>
  <c r="C329" i="66"/>
  <c r="B330" i="66"/>
  <c r="C330" i="66"/>
  <c r="B331" i="66"/>
  <c r="C331" i="66"/>
  <c r="B332" i="66"/>
  <c r="C332" i="66"/>
  <c r="B333" i="66"/>
  <c r="C333" i="66"/>
  <c r="B334" i="66"/>
  <c r="C334" i="66"/>
  <c r="B335" i="66"/>
  <c r="C335" i="66"/>
  <c r="B336" i="66"/>
  <c r="C336" i="66"/>
  <c r="B337" i="66"/>
  <c r="C337" i="66"/>
  <c r="B338" i="66"/>
  <c r="C338" i="66"/>
  <c r="B339" i="66"/>
  <c r="C339" i="66"/>
  <c r="B340" i="66"/>
  <c r="C340" i="66"/>
  <c r="B341" i="66"/>
  <c r="C341" i="66"/>
  <c r="B342" i="66"/>
  <c r="C342" i="66"/>
  <c r="B343" i="66"/>
  <c r="C343" i="66"/>
  <c r="B344" i="66"/>
  <c r="C344" i="66"/>
  <c r="B345" i="66"/>
  <c r="C345" i="66"/>
  <c r="B346" i="66"/>
  <c r="C346" i="66"/>
  <c r="B347" i="66"/>
  <c r="C347" i="66"/>
  <c r="B348" i="66"/>
  <c r="C348" i="66"/>
  <c r="B349" i="66"/>
  <c r="C349" i="66"/>
  <c r="B350" i="66"/>
  <c r="C350" i="66"/>
  <c r="B351" i="66"/>
  <c r="C351" i="66"/>
  <c r="B352" i="66"/>
  <c r="C352" i="66"/>
  <c r="B353" i="66"/>
  <c r="C353" i="66"/>
  <c r="B354" i="66"/>
  <c r="C354" i="66"/>
  <c r="B355" i="66"/>
  <c r="C355" i="66"/>
  <c r="B356" i="66"/>
  <c r="C356" i="66"/>
  <c r="B357" i="66"/>
  <c r="C357" i="66"/>
  <c r="B358" i="66"/>
  <c r="C358" i="66"/>
  <c r="B359" i="66"/>
  <c r="C359" i="66"/>
  <c r="B360" i="66"/>
  <c r="C360" i="66"/>
  <c r="B361" i="66"/>
  <c r="C361" i="66"/>
  <c r="B362" i="66"/>
  <c r="C362" i="66"/>
  <c r="B363" i="66"/>
  <c r="C363" i="66"/>
  <c r="B364" i="66"/>
  <c r="C364" i="66"/>
  <c r="B365" i="66"/>
  <c r="C365" i="66"/>
  <c r="B366" i="66"/>
  <c r="C366" i="66"/>
  <c r="B367" i="66"/>
  <c r="C367" i="66"/>
  <c r="B368" i="66"/>
  <c r="C368" i="66"/>
  <c r="B369" i="66"/>
  <c r="C369" i="66"/>
  <c r="B370" i="66"/>
  <c r="C370" i="66"/>
  <c r="B371" i="66"/>
  <c r="C371" i="66"/>
  <c r="B372" i="66"/>
  <c r="C372" i="66"/>
  <c r="B373" i="66"/>
  <c r="C373" i="66"/>
  <c r="B374" i="66"/>
  <c r="C374" i="66"/>
  <c r="B375" i="66"/>
  <c r="C375" i="66"/>
  <c r="B376" i="66"/>
  <c r="C376" i="66"/>
  <c r="B377" i="66"/>
  <c r="C377" i="66"/>
  <c r="B378" i="66"/>
  <c r="C378" i="66"/>
  <c r="B379" i="66"/>
  <c r="C379" i="66"/>
  <c r="B380" i="66"/>
  <c r="C380" i="66"/>
  <c r="B381" i="66"/>
  <c r="C381" i="66"/>
  <c r="B382" i="66"/>
  <c r="C382" i="66"/>
  <c r="B383" i="66"/>
  <c r="C383" i="66"/>
  <c r="B384" i="66"/>
  <c r="C384" i="66"/>
  <c r="B385" i="66"/>
  <c r="C385" i="66"/>
  <c r="B386" i="66"/>
  <c r="C386" i="66"/>
  <c r="B387" i="66"/>
  <c r="C387" i="66"/>
  <c r="V28" i="53"/>
  <c r="I27" i="72" s="1"/>
  <c r="C7" i="66"/>
  <c r="C6" i="66"/>
  <c r="C5" i="66"/>
  <c r="C4" i="66"/>
  <c r="C3" i="66"/>
  <c r="I105" i="72" l="1"/>
  <c r="H108" i="66"/>
  <c r="M108" i="66" s="1"/>
  <c r="I68" i="72"/>
  <c r="H70" i="66"/>
  <c r="M70" i="66" s="1"/>
  <c r="I117" i="72"/>
  <c r="H120" i="66"/>
  <c r="M120" i="66" s="1"/>
  <c r="I92" i="72"/>
  <c r="H95" i="66"/>
  <c r="M95" i="66" s="1"/>
  <c r="I56" i="72"/>
  <c r="H58" i="66"/>
  <c r="M58" i="66" s="1"/>
  <c r="I67" i="72"/>
  <c r="H69" i="66"/>
  <c r="M69" i="66" s="1"/>
  <c r="I128" i="72"/>
  <c r="H132" i="66"/>
  <c r="M132" i="66" s="1"/>
  <c r="I115" i="72"/>
  <c r="H118" i="66"/>
  <c r="M118" i="66" s="1"/>
  <c r="I102" i="72"/>
  <c r="H105" i="66"/>
  <c r="M105" i="66" s="1"/>
  <c r="I90" i="72"/>
  <c r="H93" i="66"/>
  <c r="M93" i="66" s="1"/>
  <c r="I78" i="72"/>
  <c r="H81" i="66"/>
  <c r="M81" i="66" s="1"/>
  <c r="I66" i="72"/>
  <c r="H68" i="66"/>
  <c r="M68" i="66" s="1"/>
  <c r="I54" i="72"/>
  <c r="H56" i="66"/>
  <c r="M56" i="66" s="1"/>
  <c r="I129" i="72"/>
  <c r="H133" i="66"/>
  <c r="M133" i="66" s="1"/>
  <c r="I116" i="72"/>
  <c r="H119" i="66"/>
  <c r="M119" i="66" s="1"/>
  <c r="I91" i="72"/>
  <c r="H94" i="66"/>
  <c r="M94" i="66" s="1"/>
  <c r="I79" i="72"/>
  <c r="H82" i="66"/>
  <c r="M82" i="66" s="1"/>
  <c r="I126" i="72"/>
  <c r="H130" i="66"/>
  <c r="M130" i="66" s="1"/>
  <c r="I114" i="72"/>
  <c r="H117" i="66"/>
  <c r="M117" i="66" s="1"/>
  <c r="I101" i="72"/>
  <c r="H104" i="66"/>
  <c r="M104" i="66" s="1"/>
  <c r="I89" i="72"/>
  <c r="H92" i="66"/>
  <c r="M92" i="66" s="1"/>
  <c r="I77" i="72"/>
  <c r="H80" i="66"/>
  <c r="M80" i="66" s="1"/>
  <c r="I65" i="72"/>
  <c r="H67" i="66"/>
  <c r="M67" i="66" s="1"/>
  <c r="I130" i="72"/>
  <c r="H134" i="66"/>
  <c r="M134" i="66" s="1"/>
  <c r="I80" i="72"/>
  <c r="H83" i="66"/>
  <c r="M83" i="66" s="1"/>
  <c r="I104" i="72"/>
  <c r="H107" i="66"/>
  <c r="M107" i="66" s="1"/>
  <c r="I125" i="72"/>
  <c r="H129" i="66"/>
  <c r="M129" i="66" s="1"/>
  <c r="I113" i="72"/>
  <c r="H116" i="66"/>
  <c r="M116" i="66" s="1"/>
  <c r="I100" i="72"/>
  <c r="H103" i="66"/>
  <c r="M103" i="66" s="1"/>
  <c r="I88" i="72"/>
  <c r="H91" i="66"/>
  <c r="M91" i="66" s="1"/>
  <c r="I76" i="72"/>
  <c r="H79" i="66"/>
  <c r="M79" i="66" s="1"/>
  <c r="I64" i="72"/>
  <c r="H66" i="66"/>
  <c r="M66" i="66" s="1"/>
  <c r="I75" i="72"/>
  <c r="H78" i="66"/>
  <c r="M78" i="66" s="1"/>
  <c r="I124" i="72"/>
  <c r="H128" i="66"/>
  <c r="M128" i="66" s="1"/>
  <c r="I112" i="72"/>
  <c r="H115" i="66"/>
  <c r="M115" i="66" s="1"/>
  <c r="I99" i="72"/>
  <c r="H102" i="66"/>
  <c r="M102" i="66" s="1"/>
  <c r="I87" i="72"/>
  <c r="H90" i="66"/>
  <c r="M90" i="66" s="1"/>
  <c r="I123" i="72"/>
  <c r="H127" i="66"/>
  <c r="M127" i="66" s="1"/>
  <c r="I62" i="72"/>
  <c r="H64" i="66"/>
  <c r="M64" i="66" s="1"/>
  <c r="I122" i="72"/>
  <c r="H126" i="66"/>
  <c r="M126" i="66" s="1"/>
  <c r="I110" i="72"/>
  <c r="H113" i="66"/>
  <c r="M113" i="66" s="1"/>
  <c r="I97" i="72"/>
  <c r="H100" i="66"/>
  <c r="M100" i="66" s="1"/>
  <c r="I85" i="72"/>
  <c r="H88" i="66"/>
  <c r="M88" i="66" s="1"/>
  <c r="I73" i="72"/>
  <c r="H75" i="66"/>
  <c r="M75" i="66" s="1"/>
  <c r="I61" i="72"/>
  <c r="H63" i="66"/>
  <c r="M63" i="66" s="1"/>
  <c r="I63" i="72"/>
  <c r="H65" i="66"/>
  <c r="M65" i="66" s="1"/>
  <c r="I111" i="72"/>
  <c r="H114" i="66"/>
  <c r="M114" i="66" s="1"/>
  <c r="I98" i="72"/>
  <c r="H101" i="66"/>
  <c r="M101" i="66" s="1"/>
  <c r="I74" i="72"/>
  <c r="H77" i="66"/>
  <c r="M77" i="66" s="1"/>
  <c r="I121" i="72"/>
  <c r="H125" i="66"/>
  <c r="M125" i="66" s="1"/>
  <c r="I109" i="72"/>
  <c r="H112" i="66"/>
  <c r="M112" i="66" s="1"/>
  <c r="I96" i="72"/>
  <c r="H99" i="66"/>
  <c r="M99" i="66" s="1"/>
  <c r="I84" i="72"/>
  <c r="H87" i="66"/>
  <c r="M87" i="66" s="1"/>
  <c r="I72" i="72"/>
  <c r="H74" i="66"/>
  <c r="M74" i="66" s="1"/>
  <c r="I60" i="72"/>
  <c r="H62" i="66"/>
  <c r="M62" i="66" s="1"/>
  <c r="I103" i="72"/>
  <c r="H106" i="66"/>
  <c r="M106" i="66" s="1"/>
  <c r="I120" i="72"/>
  <c r="H124" i="66"/>
  <c r="M124" i="66" s="1"/>
  <c r="I108" i="72"/>
  <c r="H111" i="66"/>
  <c r="M111" i="66" s="1"/>
  <c r="I95" i="72"/>
  <c r="H98" i="66"/>
  <c r="M98" i="66" s="1"/>
  <c r="I83" i="72"/>
  <c r="H86" i="66"/>
  <c r="M86" i="66" s="1"/>
  <c r="I59" i="72"/>
  <c r="H61" i="66"/>
  <c r="M61" i="66" s="1"/>
  <c r="I127" i="72"/>
  <c r="H131" i="66"/>
  <c r="M131" i="66" s="1"/>
  <c r="I119" i="72"/>
  <c r="H123" i="66"/>
  <c r="M123" i="66" s="1"/>
  <c r="I107" i="72"/>
  <c r="H110" i="66"/>
  <c r="M110" i="66" s="1"/>
  <c r="I94" i="72"/>
  <c r="H97" i="66"/>
  <c r="M97" i="66" s="1"/>
  <c r="I82" i="72"/>
  <c r="H85" i="66"/>
  <c r="M85" i="66" s="1"/>
  <c r="I70" i="72"/>
  <c r="H72" i="66"/>
  <c r="M72" i="66" s="1"/>
  <c r="I58" i="72"/>
  <c r="H60" i="66"/>
  <c r="M60" i="66" s="1"/>
  <c r="I118" i="72"/>
  <c r="H121" i="66"/>
  <c r="M121" i="66" s="1"/>
  <c r="I106" i="72"/>
  <c r="H109" i="66"/>
  <c r="M109" i="66" s="1"/>
  <c r="I93" i="72"/>
  <c r="H96" i="66"/>
  <c r="M96" i="66" s="1"/>
  <c r="I81" i="72"/>
  <c r="H84" i="66"/>
  <c r="M84" i="66" s="1"/>
  <c r="I69" i="72"/>
  <c r="H71" i="66"/>
  <c r="M71" i="66" s="1"/>
  <c r="I57" i="72"/>
  <c r="H59" i="66"/>
  <c r="M59" i="66" s="1"/>
  <c r="O271" i="66"/>
  <c r="P319" i="66"/>
  <c r="P334" i="66"/>
  <c r="O196" i="66"/>
  <c r="O340" i="66"/>
  <c r="O294" i="66"/>
  <c r="O339" i="66"/>
  <c r="P333" i="66"/>
  <c r="O333" i="66"/>
  <c r="P241" i="66"/>
  <c r="P117" i="66"/>
  <c r="P331" i="66"/>
  <c r="P206" i="66"/>
  <c r="P69" i="66"/>
  <c r="P309" i="66"/>
  <c r="P222" i="66"/>
  <c r="P184" i="66"/>
  <c r="O288" i="66"/>
  <c r="P215" i="66"/>
  <c r="O313" i="66"/>
  <c r="P280" i="66"/>
  <c r="O187" i="66"/>
  <c r="P234" i="66"/>
  <c r="P281" i="66"/>
  <c r="P211" i="66"/>
  <c r="P115" i="66"/>
  <c r="P258" i="66"/>
  <c r="O188" i="66"/>
  <c r="O323" i="66"/>
  <c r="O219" i="66"/>
  <c r="O179" i="66"/>
  <c r="P70" i="66"/>
  <c r="P98" i="66"/>
  <c r="P106" i="66"/>
  <c r="P104" i="66"/>
  <c r="P89" i="66"/>
  <c r="O159" i="66"/>
  <c r="O350" i="66"/>
  <c r="O256" i="66"/>
  <c r="P225" i="66"/>
  <c r="O325" i="66"/>
  <c r="O318" i="66"/>
  <c r="P220" i="66"/>
  <c r="P301" i="66"/>
  <c r="O319" i="66"/>
  <c r="P332" i="66"/>
  <c r="P217" i="66"/>
  <c r="O93" i="66"/>
  <c r="O316" i="66"/>
  <c r="O193" i="66"/>
  <c r="P68" i="66"/>
  <c r="O269" i="66"/>
  <c r="P205" i="66"/>
  <c r="O180" i="66"/>
  <c r="P287" i="66"/>
  <c r="P210" i="66"/>
  <c r="O347" i="66"/>
  <c r="P185" i="66"/>
  <c r="P250" i="66"/>
  <c r="O234" i="66"/>
  <c r="P100" i="66"/>
  <c r="O189" i="66"/>
  <c r="O155" i="66"/>
  <c r="P236" i="66"/>
  <c r="O94" i="66"/>
  <c r="O183" i="66"/>
  <c r="O334" i="66"/>
  <c r="P201" i="66"/>
  <c r="P178" i="66"/>
  <c r="O97" i="66"/>
  <c r="O60" i="66"/>
  <c r="P75" i="66"/>
  <c r="P158" i="66"/>
  <c r="P342" i="66"/>
  <c r="O214" i="66"/>
  <c r="P165" i="66"/>
  <c r="O328" i="66"/>
  <c r="P356" i="66"/>
  <c r="O299" i="66"/>
  <c r="O258" i="66"/>
  <c r="P318" i="66"/>
  <c r="O298" i="66"/>
  <c r="O192" i="66"/>
  <c r="P83" i="66"/>
  <c r="P315" i="66"/>
  <c r="P179" i="66"/>
  <c r="O302" i="66"/>
  <c r="O276" i="66"/>
  <c r="O268" i="66"/>
  <c r="O167" i="66"/>
  <c r="O250" i="66"/>
  <c r="P180" i="66"/>
  <c r="P282" i="66"/>
  <c r="P207" i="66"/>
  <c r="O312" i="66"/>
  <c r="O171" i="66"/>
  <c r="O169" i="66"/>
  <c r="P233" i="66"/>
  <c r="P81" i="66"/>
  <c r="P306" i="66"/>
  <c r="O197" i="66"/>
  <c r="P326" i="66"/>
  <c r="O317" i="66"/>
  <c r="P358" i="66"/>
  <c r="P257" i="66"/>
  <c r="P175" i="66"/>
  <c r="P260" i="66"/>
  <c r="P297" i="66"/>
  <c r="P191" i="66"/>
  <c r="O77" i="66"/>
  <c r="O351" i="66"/>
  <c r="O273" i="66"/>
  <c r="O185" i="66"/>
  <c r="O265" i="66"/>
  <c r="O153" i="66"/>
  <c r="P249" i="66"/>
  <c r="P168" i="66"/>
  <c r="O348" i="66"/>
  <c r="P279" i="66"/>
  <c r="O200" i="66"/>
  <c r="O358" i="66"/>
  <c r="O255" i="66"/>
  <c r="P167" i="66"/>
  <c r="O56" i="66"/>
  <c r="O230" i="66"/>
  <c r="P182" i="66"/>
  <c r="O162" i="66"/>
  <c r="P190" i="66"/>
  <c r="O356" i="66"/>
  <c r="O175" i="66"/>
  <c r="P292" i="66"/>
  <c r="P173" i="66"/>
  <c r="O143" i="66"/>
  <c r="P193" i="66"/>
  <c r="O161" i="66"/>
  <c r="O67" i="66"/>
  <c r="O62" i="66"/>
  <c r="P72" i="66"/>
  <c r="P109" i="66"/>
  <c r="P61" i="66"/>
  <c r="P73" i="66"/>
  <c r="O282" i="66"/>
  <c r="O221" i="66"/>
  <c r="P228" i="66"/>
  <c r="O174" i="66"/>
  <c r="O297" i="66"/>
  <c r="O341" i="66"/>
  <c r="O355" i="66"/>
  <c r="P242" i="66"/>
  <c r="P296" i="66"/>
  <c r="O184" i="66"/>
  <c r="O78" i="66"/>
  <c r="P278" i="66"/>
  <c r="P350" i="66"/>
  <c r="O270" i="66"/>
  <c r="P183" i="66"/>
  <c r="O264" i="66"/>
  <c r="O150" i="66"/>
  <c r="P248" i="66"/>
  <c r="O154" i="66"/>
  <c r="O344" i="66"/>
  <c r="O249" i="66"/>
  <c r="P200" i="66"/>
  <c r="P357" i="66"/>
  <c r="P252" i="66"/>
  <c r="P146" i="66"/>
  <c r="O241" i="66"/>
  <c r="P341" i="66"/>
  <c r="P209" i="66"/>
  <c r="P238" i="66"/>
  <c r="O173" i="66"/>
  <c r="O289" i="66"/>
  <c r="P187" i="66"/>
  <c r="O301" i="66"/>
  <c r="O149" i="66"/>
  <c r="O275" i="66"/>
  <c r="P142" i="66"/>
  <c r="O178" i="66"/>
  <c r="O160" i="66"/>
  <c r="O57" i="66"/>
  <c r="P133" i="66"/>
  <c r="O63" i="66"/>
  <c r="O165" i="66"/>
  <c r="O349" i="66"/>
  <c r="O176" i="66"/>
  <c r="O213" i="66"/>
  <c r="P320" i="66"/>
  <c r="P346" i="66"/>
  <c r="O342" i="66"/>
  <c r="P219" i="66"/>
  <c r="P218" i="66"/>
  <c r="P295" i="66"/>
  <c r="O182" i="66"/>
  <c r="O290" i="66"/>
  <c r="P272" i="66"/>
  <c r="O151" i="66"/>
  <c r="O346" i="66"/>
  <c r="P269" i="66"/>
  <c r="P166" i="66"/>
  <c r="P263" i="66"/>
  <c r="P245" i="66"/>
  <c r="P154" i="66"/>
  <c r="P343" i="66"/>
  <c r="P247" i="66"/>
  <c r="P170" i="66"/>
  <c r="O343" i="66"/>
  <c r="O236" i="66"/>
  <c r="P141" i="66"/>
  <c r="O326" i="66"/>
  <c r="P188" i="66"/>
  <c r="O233" i="66"/>
  <c r="O170" i="66"/>
  <c r="O253" i="66"/>
  <c r="P174" i="66"/>
  <c r="P300" i="66"/>
  <c r="P147" i="66"/>
  <c r="P274" i="66"/>
  <c r="P136" i="66"/>
  <c r="O126" i="66"/>
  <c r="P177" i="66"/>
  <c r="O157" i="66"/>
  <c r="O58" i="66"/>
  <c r="O124" i="66"/>
  <c r="P63" i="66"/>
  <c r="O345" i="66"/>
  <c r="P352" i="66"/>
  <c r="P353" i="66"/>
  <c r="O354" i="66"/>
  <c r="P344" i="66"/>
  <c r="O300" i="66"/>
  <c r="P323" i="66"/>
  <c r="O338" i="66"/>
  <c r="O293" i="66"/>
  <c r="P150" i="66"/>
  <c r="O254" i="66"/>
  <c r="P270" i="66"/>
  <c r="O144" i="66"/>
  <c r="P345" i="66"/>
  <c r="O266" i="66"/>
  <c r="P152" i="66"/>
  <c r="O262" i="66"/>
  <c r="P138" i="66"/>
  <c r="O225" i="66"/>
  <c r="P151" i="66"/>
  <c r="O246" i="66"/>
  <c r="O166" i="66"/>
  <c r="O327" i="66"/>
  <c r="O227" i="66"/>
  <c r="P153" i="66"/>
  <c r="P325" i="66"/>
  <c r="O172" i="66"/>
  <c r="O232" i="66"/>
  <c r="O148" i="66"/>
  <c r="P339" i="66"/>
  <c r="O164" i="66"/>
  <c r="P354" i="66"/>
  <c r="P143" i="66"/>
  <c r="P271" i="66"/>
  <c r="P121" i="66"/>
  <c r="O117" i="66"/>
  <c r="P159" i="66"/>
  <c r="P156" i="66"/>
  <c r="O59" i="66"/>
  <c r="P103" i="66"/>
  <c r="P127" i="66"/>
  <c r="P56" i="66"/>
  <c r="P134" i="66"/>
  <c r="O329" i="66"/>
  <c r="P324" i="66"/>
  <c r="O305" i="66"/>
  <c r="O314" i="66"/>
  <c r="O357" i="66"/>
  <c r="P213" i="66"/>
  <c r="P284" i="66"/>
  <c r="P317" i="66"/>
  <c r="P148" i="66"/>
  <c r="P355" i="66"/>
  <c r="O263" i="66"/>
  <c r="P144" i="66"/>
  <c r="O331" i="66"/>
  <c r="P261" i="66"/>
  <c r="P149" i="66"/>
  <c r="O252" i="66"/>
  <c r="P221" i="66"/>
  <c r="P327" i="66"/>
  <c r="P235" i="66"/>
  <c r="O152" i="66"/>
  <c r="P321" i="66"/>
  <c r="O224" i="66"/>
  <c r="O119" i="66"/>
  <c r="P176" i="66"/>
  <c r="O306" i="66"/>
  <c r="P169" i="66"/>
  <c r="O229" i="66"/>
  <c r="P145" i="66"/>
  <c r="P294" i="66"/>
  <c r="P164" i="66"/>
  <c r="P299" i="66"/>
  <c r="O116" i="66"/>
  <c r="O261" i="66"/>
  <c r="P107" i="66"/>
  <c r="P116" i="66"/>
  <c r="O158" i="66"/>
  <c r="O141" i="66"/>
  <c r="O330" i="66"/>
  <c r="O307" i="66"/>
  <c r="P316" i="66"/>
  <c r="O286" i="66"/>
  <c r="O336" i="66"/>
  <c r="O335" i="66"/>
  <c r="O239" i="66"/>
  <c r="P293" i="66"/>
  <c r="P262" i="66"/>
  <c r="O324" i="66"/>
  <c r="O260" i="66"/>
  <c r="P330" i="66"/>
  <c r="P251" i="66"/>
  <c r="O113" i="66"/>
  <c r="O247" i="66"/>
  <c r="O118" i="66"/>
  <c r="O220" i="66"/>
  <c r="P132" i="66"/>
  <c r="O311" i="66"/>
  <c r="O235" i="66"/>
  <c r="O303" i="66"/>
  <c r="O216" i="66"/>
  <c r="O181" i="66"/>
  <c r="O177" i="66"/>
  <c r="P305" i="66"/>
  <c r="O168" i="66"/>
  <c r="O228" i="66"/>
  <c r="O142" i="66"/>
  <c r="P291" i="66"/>
  <c r="O156" i="66"/>
  <c r="O259" i="66"/>
  <c r="P92" i="66"/>
  <c r="P91" i="66"/>
  <c r="O109" i="66"/>
  <c r="P157" i="66"/>
  <c r="P140" i="66"/>
  <c r="P105" i="66"/>
  <c r="P95" i="66"/>
  <c r="P123" i="66"/>
  <c r="P118" i="66"/>
  <c r="O231" i="66"/>
  <c r="O190" i="66"/>
  <c r="O304" i="66"/>
  <c r="O292" i="66"/>
  <c r="O248" i="66"/>
  <c r="P264" i="66"/>
  <c r="O321" i="66"/>
  <c r="O272" i="66"/>
  <c r="P259" i="66"/>
  <c r="O352" i="66"/>
  <c r="O245" i="66"/>
  <c r="P137" i="66"/>
  <c r="O315" i="66"/>
  <c r="O251" i="66"/>
  <c r="O145" i="66"/>
  <c r="P244" i="66"/>
  <c r="P97" i="66"/>
  <c r="O209" i="66"/>
  <c r="O106" i="66"/>
  <c r="O308" i="66"/>
  <c r="P226" i="66"/>
  <c r="O114" i="66"/>
  <c r="P302" i="66"/>
  <c r="P216" i="66"/>
  <c r="O201" i="66"/>
  <c r="P192" i="66"/>
  <c r="P289" i="66"/>
  <c r="O147" i="66"/>
  <c r="P227" i="66"/>
  <c r="O140" i="66"/>
  <c r="O285" i="66"/>
  <c r="O146" i="66"/>
  <c r="O238" i="66"/>
  <c r="O243" i="66"/>
  <c r="O215" i="66"/>
  <c r="P108" i="66"/>
  <c r="O108" i="66"/>
  <c r="O115" i="66"/>
  <c r="P85" i="66"/>
  <c r="O112" i="66"/>
  <c r="P230" i="66"/>
  <c r="P86" i="66"/>
  <c r="O210" i="66"/>
  <c r="P172" i="66"/>
  <c r="O274" i="66"/>
  <c r="O202" i="66"/>
  <c r="P340" i="66"/>
  <c r="P328" i="66"/>
  <c r="O320" i="66"/>
  <c r="O353" i="66"/>
  <c r="O257" i="66"/>
  <c r="P130" i="66"/>
  <c r="P351" i="66"/>
  <c r="O242" i="66"/>
  <c r="P131" i="66"/>
  <c r="P314" i="66"/>
  <c r="P246" i="66"/>
  <c r="P94" i="66"/>
  <c r="P224" i="66"/>
  <c r="O309" i="66"/>
  <c r="O95" i="66"/>
  <c r="P307" i="66"/>
  <c r="P223" i="66"/>
  <c r="P102" i="66"/>
  <c r="O291" i="66"/>
  <c r="O211" i="66"/>
  <c r="O217" i="66"/>
  <c r="P195" i="66"/>
  <c r="P288" i="66"/>
  <c r="O226" i="66"/>
  <c r="P139" i="66"/>
  <c r="O284" i="66"/>
  <c r="P129" i="66"/>
  <c r="O203" i="66"/>
  <c r="O240" i="66"/>
  <c r="P214" i="66"/>
  <c r="P114" i="66"/>
  <c r="P87" i="66"/>
  <c r="P101" i="66"/>
  <c r="O195" i="66"/>
  <c r="P243" i="66"/>
  <c r="P171" i="66"/>
  <c r="P212" i="66"/>
  <c r="O296" i="66"/>
  <c r="P298" i="66"/>
  <c r="P329" i="66"/>
  <c r="O337" i="66"/>
  <c r="O244" i="66"/>
  <c r="P126" i="66"/>
  <c r="O332" i="66"/>
  <c r="O218" i="66"/>
  <c r="O310" i="66"/>
  <c r="P84" i="66"/>
  <c r="O223" i="66"/>
  <c r="P308" i="66"/>
  <c r="P186" i="66"/>
  <c r="P93" i="66"/>
  <c r="P290" i="66"/>
  <c r="O222" i="66"/>
  <c r="O80" i="66"/>
  <c r="O283" i="66"/>
  <c r="P208" i="66"/>
  <c r="P119" i="66"/>
  <c r="O198" i="66"/>
  <c r="O287" i="66"/>
  <c r="P128" i="66"/>
  <c r="O212" i="66"/>
  <c r="P120" i="66"/>
  <c r="P283" i="66"/>
  <c r="P125" i="66"/>
  <c r="O191" i="66"/>
  <c r="P240" i="66"/>
  <c r="O237" i="66"/>
  <c r="O199" i="66"/>
  <c r="P99" i="66"/>
  <c r="O107" i="66"/>
  <c r="P285" i="66"/>
  <c r="O96" i="66"/>
  <c r="P181" i="66"/>
  <c r="O111" i="66"/>
  <c r="O295" i="66"/>
  <c r="P74" i="66"/>
  <c r="P124" i="66"/>
  <c r="P189" i="66"/>
  <c r="P90" i="66"/>
  <c r="O163" i="66"/>
  <c r="O123" i="66"/>
  <c r="P82" i="66"/>
  <c r="O194" i="66"/>
  <c r="O267" i="66"/>
  <c r="P194" i="66"/>
  <c r="O110" i="66"/>
  <c r="O79" i="66"/>
  <c r="O186" i="66"/>
  <c r="O61" i="66"/>
  <c r="P71" i="66"/>
  <c r="P96" i="66"/>
  <c r="P202" i="66"/>
  <c r="P266" i="66"/>
  <c r="P113" i="66"/>
  <c r="P160" i="66"/>
  <c r="P313" i="66"/>
  <c r="P58" i="66"/>
  <c r="P237" i="66"/>
  <c r="P286" i="66"/>
  <c r="P229" i="66"/>
  <c r="P273" i="66"/>
  <c r="P162" i="66"/>
  <c r="P254" i="66"/>
  <c r="P268" i="66"/>
  <c r="P336" i="66"/>
  <c r="P199" i="66"/>
  <c r="P239" i="66"/>
  <c r="P112" i="66"/>
  <c r="P110" i="66"/>
  <c r="P348" i="66"/>
  <c r="P311" i="66"/>
  <c r="P335" i="66"/>
  <c r="P57" i="66"/>
  <c r="P80" i="66"/>
  <c r="P349" i="66"/>
  <c r="P78" i="66"/>
  <c r="P338" i="66"/>
  <c r="P231" i="66"/>
  <c r="P155" i="66"/>
  <c r="P111" i="66"/>
  <c r="P347" i="66"/>
  <c r="P161" i="66"/>
  <c r="P275" i="66"/>
  <c r="P66" i="66"/>
  <c r="P267" i="66"/>
  <c r="P64" i="66"/>
  <c r="P303" i="66"/>
  <c r="P59" i="66"/>
  <c r="P79" i="66"/>
  <c r="P337" i="66"/>
  <c r="P256" i="66"/>
  <c r="P265" i="66"/>
  <c r="P276" i="66"/>
  <c r="P232" i="66"/>
  <c r="P198" i="66"/>
  <c r="P312" i="66"/>
  <c r="P197" i="66"/>
  <c r="P60" i="66"/>
  <c r="P253" i="66"/>
  <c r="P65" i="66"/>
  <c r="P203" i="66"/>
  <c r="P163" i="66"/>
  <c r="P310" i="66"/>
  <c r="P88" i="66"/>
  <c r="P67" i="66"/>
  <c r="P304" i="66"/>
  <c r="P255" i="66"/>
  <c r="P77" i="66"/>
  <c r="P62" i="66"/>
  <c r="P196" i="66"/>
  <c r="L377" i="66"/>
  <c r="L44" i="66"/>
  <c r="L411" i="66"/>
  <c r="H43" i="66"/>
  <c r="M43" i="66" s="1"/>
  <c r="L19" i="66"/>
  <c r="L24" i="66"/>
  <c r="H51" i="66"/>
  <c r="M51" i="66" s="1"/>
  <c r="L383" i="66"/>
  <c r="L371" i="66"/>
  <c r="H409" i="66"/>
  <c r="M409" i="66" s="1"/>
  <c r="H40" i="66"/>
  <c r="M40" i="66" s="1"/>
  <c r="H381" i="66"/>
  <c r="M381" i="66" s="1"/>
  <c r="H46" i="66"/>
  <c r="M46" i="66" s="1"/>
  <c r="L407" i="66"/>
  <c r="H53" i="66"/>
  <c r="M53" i="66" s="1"/>
  <c r="L401" i="66"/>
  <c r="H42" i="66"/>
  <c r="M42" i="66" s="1"/>
  <c r="H403" i="66"/>
  <c r="M403" i="66" s="1"/>
  <c r="H371" i="66"/>
  <c r="M371" i="66" s="1"/>
  <c r="H373" i="66"/>
  <c r="M373" i="66" s="1"/>
  <c r="H34" i="66"/>
  <c r="M34" i="66" s="1"/>
  <c r="L369" i="66"/>
  <c r="L365" i="66"/>
  <c r="L362" i="66"/>
  <c r="L410" i="66"/>
  <c r="H50" i="66"/>
  <c r="M50" i="66" s="1"/>
  <c r="H38" i="66"/>
  <c r="M38" i="66" s="1"/>
  <c r="H405" i="66"/>
  <c r="M405" i="66" s="1"/>
  <c r="H411" i="66"/>
  <c r="M411" i="66" s="1"/>
  <c r="H377" i="66"/>
  <c r="M377" i="66" s="1"/>
  <c r="H24" i="66"/>
  <c r="M24" i="66" s="1"/>
  <c r="H363" i="66"/>
  <c r="M363" i="66" s="1"/>
  <c r="L412" i="66"/>
  <c r="L402" i="66"/>
  <c r="H401" i="66"/>
  <c r="M401" i="66" s="1"/>
  <c r="H395" i="66"/>
  <c r="M395" i="66" s="1"/>
  <c r="H35" i="66"/>
  <c r="M35" i="66" s="1"/>
  <c r="H389" i="66"/>
  <c r="M389" i="66" s="1"/>
  <c r="L393" i="66"/>
  <c r="H387" i="66"/>
  <c r="M387" i="66" s="1"/>
  <c r="H54" i="66"/>
  <c r="M54" i="66" s="1"/>
  <c r="L385" i="66"/>
  <c r="H379" i="66"/>
  <c r="M379" i="66" s="1"/>
  <c r="H413" i="66"/>
  <c r="M413" i="66" s="1"/>
  <c r="H365" i="66"/>
  <c r="M365" i="66" s="1"/>
  <c r="L409" i="66"/>
  <c r="L361" i="66"/>
  <c r="H385" i="66"/>
  <c r="M385" i="66" s="1"/>
  <c r="L394" i="66"/>
  <c r="H397" i="66"/>
  <c r="M397" i="66" s="1"/>
  <c r="H393" i="66"/>
  <c r="M393" i="66" s="1"/>
  <c r="L399" i="66"/>
  <c r="L387" i="66"/>
  <c r="L375" i="66"/>
  <c r="H32" i="66"/>
  <c r="M32" i="66" s="1"/>
  <c r="L367" i="66"/>
  <c r="H48" i="66"/>
  <c r="M48" i="66" s="1"/>
  <c r="L391" i="66"/>
  <c r="H399" i="66"/>
  <c r="M399" i="66" s="1"/>
  <c r="I390" i="72"/>
  <c r="I86" i="72"/>
  <c r="I1182" i="72"/>
  <c r="J411" i="66"/>
  <c r="J399" i="66"/>
  <c r="I1170" i="72"/>
  <c r="J387" i="66"/>
  <c r="I1158" i="72"/>
  <c r="J375" i="66"/>
  <c r="I1146" i="72"/>
  <c r="I1134" i="72"/>
  <c r="J363" i="66"/>
  <c r="I1122" i="72"/>
  <c r="I1110" i="72"/>
  <c r="I1098" i="72"/>
  <c r="I1086" i="72"/>
  <c r="I1074" i="72"/>
  <c r="I1062" i="72"/>
  <c r="I1050" i="72"/>
  <c r="I1038" i="72"/>
  <c r="I1026" i="72"/>
  <c r="I1014" i="72"/>
  <c r="I1002" i="72"/>
  <c r="I990" i="72"/>
  <c r="I978" i="72"/>
  <c r="I966" i="72"/>
  <c r="I954" i="72"/>
  <c r="I942" i="72"/>
  <c r="I930" i="72"/>
  <c r="I918" i="72"/>
  <c r="I906" i="72"/>
  <c r="I894" i="72"/>
  <c r="I882" i="72"/>
  <c r="I870" i="72"/>
  <c r="I858" i="72"/>
  <c r="I846" i="72"/>
  <c r="I834" i="72"/>
  <c r="I822" i="72"/>
  <c r="J43" i="66"/>
  <c r="I810" i="72"/>
  <c r="J31" i="66"/>
  <c r="J18" i="66"/>
  <c r="I798" i="72"/>
  <c r="I739" i="72"/>
  <c r="I692" i="72"/>
  <c r="I621" i="72"/>
  <c r="I550" i="72"/>
  <c r="I526" i="72"/>
  <c r="I456" i="72"/>
  <c r="H398" i="66"/>
  <c r="M398" i="66" s="1"/>
  <c r="I389" i="72"/>
  <c r="H374" i="66"/>
  <c r="M374" i="66" s="1"/>
  <c r="I365" i="72"/>
  <c r="I1181" i="72"/>
  <c r="J410" i="66"/>
  <c r="I1169" i="72"/>
  <c r="J398" i="66"/>
  <c r="I1157" i="72"/>
  <c r="J386" i="66"/>
  <c r="I1145" i="72"/>
  <c r="J374" i="66"/>
  <c r="I1133" i="72"/>
  <c r="J362" i="66"/>
  <c r="I1121" i="72"/>
  <c r="I1109" i="72"/>
  <c r="I1097" i="72"/>
  <c r="I1085" i="72"/>
  <c r="I1073" i="72"/>
  <c r="I1061" i="72"/>
  <c r="I1049" i="72"/>
  <c r="I1037" i="72"/>
  <c r="I1025" i="72"/>
  <c r="I1013" i="72"/>
  <c r="I1001" i="72"/>
  <c r="I989" i="72"/>
  <c r="I977" i="72"/>
  <c r="I965" i="72"/>
  <c r="I953" i="72"/>
  <c r="I941" i="72"/>
  <c r="I929" i="72"/>
  <c r="I917" i="72"/>
  <c r="I905" i="72"/>
  <c r="I893" i="72"/>
  <c r="I881" i="72"/>
  <c r="I869" i="72"/>
  <c r="I857" i="72"/>
  <c r="I845" i="72"/>
  <c r="I833" i="72"/>
  <c r="J54" i="66"/>
  <c r="I821" i="72"/>
  <c r="J42" i="66"/>
  <c r="I809" i="72"/>
  <c r="J30" i="66"/>
  <c r="J17" i="66"/>
  <c r="I797" i="72"/>
  <c r="I691" i="72"/>
  <c r="I431" i="72"/>
  <c r="L30" i="66"/>
  <c r="I419" i="72"/>
  <c r="H361" i="66"/>
  <c r="M361" i="66" s="1"/>
  <c r="I352" i="72"/>
  <c r="I1180" i="72"/>
  <c r="J409" i="66"/>
  <c r="I1168" i="72"/>
  <c r="J397" i="66"/>
  <c r="I1156" i="72"/>
  <c r="J385" i="66"/>
  <c r="I1144" i="72"/>
  <c r="J373" i="66"/>
  <c r="I1132" i="72"/>
  <c r="J361" i="66"/>
  <c r="I1120" i="72"/>
  <c r="I1108" i="72"/>
  <c r="I1096" i="72"/>
  <c r="I1084" i="72"/>
  <c r="I1072" i="72"/>
  <c r="I1060" i="72"/>
  <c r="I1048" i="72"/>
  <c r="I1036" i="72"/>
  <c r="I1024" i="72"/>
  <c r="I1012" i="72"/>
  <c r="I1000" i="72"/>
  <c r="I988" i="72"/>
  <c r="I976" i="72"/>
  <c r="I964" i="72"/>
  <c r="I952" i="72"/>
  <c r="I940" i="72"/>
  <c r="I928" i="72"/>
  <c r="I916" i="72"/>
  <c r="I904" i="72"/>
  <c r="I892" i="72"/>
  <c r="I880" i="72"/>
  <c r="I868" i="72"/>
  <c r="I856" i="72"/>
  <c r="I844" i="72"/>
  <c r="I832" i="72"/>
  <c r="J53" i="66"/>
  <c r="I820" i="72"/>
  <c r="J41" i="66"/>
  <c r="J29" i="66"/>
  <c r="I808" i="72"/>
  <c r="J16" i="66"/>
  <c r="I796" i="72"/>
  <c r="I785" i="72"/>
  <c r="I501" i="72"/>
  <c r="I465" i="72"/>
  <c r="L53" i="66"/>
  <c r="I442" i="72"/>
  <c r="L29" i="66"/>
  <c r="I418" i="72"/>
  <c r="H408" i="66"/>
  <c r="M408" i="66" s="1"/>
  <c r="I399" i="72"/>
  <c r="I350" i="72"/>
  <c r="I314" i="72"/>
  <c r="I290" i="72"/>
  <c r="I266" i="72"/>
  <c r="I242" i="72"/>
  <c r="I156" i="72"/>
  <c r="I71" i="72"/>
  <c r="J408" i="66"/>
  <c r="I1179" i="72"/>
  <c r="I1167" i="72"/>
  <c r="J396" i="66"/>
  <c r="I1155" i="72"/>
  <c r="J384" i="66"/>
  <c r="I1143" i="72"/>
  <c r="J372" i="66"/>
  <c r="I1131" i="72"/>
  <c r="J360" i="66"/>
  <c r="I1119" i="72"/>
  <c r="I1107" i="72"/>
  <c r="I1095" i="72"/>
  <c r="I1083" i="72"/>
  <c r="I1071" i="72"/>
  <c r="I1059" i="72"/>
  <c r="I1047" i="72"/>
  <c r="I1035" i="72"/>
  <c r="I1023" i="72"/>
  <c r="I1011" i="72"/>
  <c r="I999" i="72"/>
  <c r="I987" i="72"/>
  <c r="I975" i="72"/>
  <c r="I963" i="72"/>
  <c r="I951" i="72"/>
  <c r="I939" i="72"/>
  <c r="I927" i="72"/>
  <c r="I915" i="72"/>
  <c r="I903" i="72"/>
  <c r="I891" i="72"/>
  <c r="I879" i="72"/>
  <c r="I867" i="72"/>
  <c r="I855" i="72"/>
  <c r="I843" i="72"/>
  <c r="I831" i="72"/>
  <c r="J52" i="66"/>
  <c r="I819" i="72"/>
  <c r="J40" i="66"/>
  <c r="J28" i="66"/>
  <c r="I807" i="72"/>
  <c r="I795" i="72"/>
  <c r="J15" i="66"/>
  <c r="I736" i="72"/>
  <c r="I642" i="72"/>
  <c r="I535" i="72"/>
  <c r="I464" i="72"/>
  <c r="I441" i="72"/>
  <c r="L15" i="66"/>
  <c r="I405" i="72"/>
  <c r="J407" i="66"/>
  <c r="I1178" i="72"/>
  <c r="I1166" i="72"/>
  <c r="J395" i="66"/>
  <c r="I1154" i="72"/>
  <c r="J383" i="66"/>
  <c r="I1142" i="72"/>
  <c r="J371" i="66"/>
  <c r="I1130" i="72"/>
  <c r="I1118" i="72"/>
  <c r="I1106" i="72"/>
  <c r="I1094" i="72"/>
  <c r="I1082" i="72"/>
  <c r="I1070" i="72"/>
  <c r="I1058" i="72"/>
  <c r="I1046" i="72"/>
  <c r="I1034" i="72"/>
  <c r="I1022" i="72"/>
  <c r="I1010" i="72"/>
  <c r="I998" i="72"/>
  <c r="I986" i="72"/>
  <c r="I974" i="72"/>
  <c r="I962" i="72"/>
  <c r="I950" i="72"/>
  <c r="I938" i="72"/>
  <c r="I926" i="72"/>
  <c r="I914" i="72"/>
  <c r="I902" i="72"/>
  <c r="I890" i="72"/>
  <c r="I878" i="72"/>
  <c r="I866" i="72"/>
  <c r="I854" i="72"/>
  <c r="I842" i="72"/>
  <c r="I830" i="72"/>
  <c r="J51" i="66"/>
  <c r="I818" i="72"/>
  <c r="J39" i="66"/>
  <c r="I806" i="72"/>
  <c r="J27" i="66"/>
  <c r="I558" i="72"/>
  <c r="I534" i="72"/>
  <c r="H370" i="66"/>
  <c r="M370" i="66" s="1"/>
  <c r="I361" i="72"/>
  <c r="I1177" i="72"/>
  <c r="J406" i="66"/>
  <c r="J394" i="66"/>
  <c r="I1165" i="72"/>
  <c r="I1153" i="72"/>
  <c r="J382" i="66"/>
  <c r="I1141" i="72"/>
  <c r="J370" i="66"/>
  <c r="I1129" i="72"/>
  <c r="I1117" i="72"/>
  <c r="I1105" i="72"/>
  <c r="I1093" i="72"/>
  <c r="I1081" i="72"/>
  <c r="I1069" i="72"/>
  <c r="I1057" i="72"/>
  <c r="I1045" i="72"/>
  <c r="I1033" i="72"/>
  <c r="I1021" i="72"/>
  <c r="I1009" i="72"/>
  <c r="I997" i="72"/>
  <c r="I985" i="72"/>
  <c r="I973" i="72"/>
  <c r="I961" i="72"/>
  <c r="I949" i="72"/>
  <c r="I937" i="72"/>
  <c r="I925" i="72"/>
  <c r="I913" i="72"/>
  <c r="I901" i="72"/>
  <c r="I889" i="72"/>
  <c r="I877" i="72"/>
  <c r="I865" i="72"/>
  <c r="I853" i="72"/>
  <c r="I841" i="72"/>
  <c r="I829" i="72"/>
  <c r="J50" i="66"/>
  <c r="I817" i="72"/>
  <c r="J38" i="66"/>
  <c r="I805" i="72"/>
  <c r="J25" i="66"/>
  <c r="I652" i="72"/>
  <c r="I439" i="72"/>
  <c r="I427" i="72"/>
  <c r="I360" i="72"/>
  <c r="I1176" i="72"/>
  <c r="J405" i="66"/>
  <c r="I1164" i="72"/>
  <c r="J393" i="66"/>
  <c r="I1152" i="72"/>
  <c r="J381" i="66"/>
  <c r="I1140" i="72"/>
  <c r="J369" i="66"/>
  <c r="I1128" i="72"/>
  <c r="I1116" i="72"/>
  <c r="I1104" i="72"/>
  <c r="I1092" i="72"/>
  <c r="I1080" i="72"/>
  <c r="I1068" i="72"/>
  <c r="I1056" i="72"/>
  <c r="I1044" i="72"/>
  <c r="I1032" i="72"/>
  <c r="I1020" i="72"/>
  <c r="I1008" i="72"/>
  <c r="I996" i="72"/>
  <c r="I984" i="72"/>
  <c r="I972" i="72"/>
  <c r="I960" i="72"/>
  <c r="I948" i="72"/>
  <c r="I936" i="72"/>
  <c r="I924" i="72"/>
  <c r="I912" i="72"/>
  <c r="I900" i="72"/>
  <c r="I888" i="72"/>
  <c r="I876" i="72"/>
  <c r="I864" i="72"/>
  <c r="I852" i="72"/>
  <c r="I840" i="72"/>
  <c r="I828" i="72"/>
  <c r="J49" i="66"/>
  <c r="I816" i="72"/>
  <c r="J37" i="66"/>
  <c r="I804" i="72"/>
  <c r="J24" i="66"/>
  <c r="I769" i="72"/>
  <c r="I485" i="72"/>
  <c r="I473" i="72"/>
  <c r="H368" i="66"/>
  <c r="M368" i="66" s="1"/>
  <c r="I359" i="72"/>
  <c r="I334" i="72"/>
  <c r="I298" i="72"/>
  <c r="I274" i="72"/>
  <c r="I202" i="72"/>
  <c r="I164" i="72"/>
  <c r="I140" i="72"/>
  <c r="I55" i="72"/>
  <c r="I1175" i="72"/>
  <c r="J404" i="66"/>
  <c r="I1163" i="72"/>
  <c r="J392" i="66"/>
  <c r="I1151" i="72"/>
  <c r="J380" i="66"/>
  <c r="I1139" i="72"/>
  <c r="J368" i="66"/>
  <c r="I1127" i="72"/>
  <c r="I1115" i="72"/>
  <c r="I1103" i="72"/>
  <c r="I1091" i="72"/>
  <c r="I1079" i="72"/>
  <c r="I1067" i="72"/>
  <c r="I1055" i="72"/>
  <c r="I1043" i="72"/>
  <c r="I1031" i="72"/>
  <c r="I1019" i="72"/>
  <c r="I1007" i="72"/>
  <c r="I995" i="72"/>
  <c r="I983" i="72"/>
  <c r="I971" i="72"/>
  <c r="I959" i="72"/>
  <c r="I947" i="72"/>
  <c r="I935" i="72"/>
  <c r="I923" i="72"/>
  <c r="I911" i="72"/>
  <c r="I899" i="72"/>
  <c r="I887" i="72"/>
  <c r="I875" i="72"/>
  <c r="I863" i="72"/>
  <c r="I851" i="72"/>
  <c r="I839" i="72"/>
  <c r="I827" i="72"/>
  <c r="J48" i="66"/>
  <c r="I815" i="72"/>
  <c r="J36" i="66"/>
  <c r="I803" i="72"/>
  <c r="J23" i="66"/>
  <c r="I614" i="72"/>
  <c r="I602" i="72"/>
  <c r="I472" i="72"/>
  <c r="I449" i="72"/>
  <c r="I425" i="72"/>
  <c r="H367" i="66"/>
  <c r="M367" i="66" s="1"/>
  <c r="I358" i="72"/>
  <c r="I1174" i="72"/>
  <c r="J403" i="66"/>
  <c r="I1162" i="72"/>
  <c r="J391" i="66"/>
  <c r="J379" i="66"/>
  <c r="I1150" i="72"/>
  <c r="I1138" i="72"/>
  <c r="J367" i="66"/>
  <c r="I1126" i="72"/>
  <c r="I1114" i="72"/>
  <c r="I1102" i="72"/>
  <c r="I1090" i="72"/>
  <c r="I1078" i="72"/>
  <c r="I1066" i="72"/>
  <c r="I1054" i="72"/>
  <c r="I1042" i="72"/>
  <c r="I1030" i="72"/>
  <c r="I1018" i="72"/>
  <c r="I1006" i="72"/>
  <c r="I994" i="72"/>
  <c r="I982" i="72"/>
  <c r="I970" i="72"/>
  <c r="I958" i="72"/>
  <c r="I946" i="72"/>
  <c r="I934" i="72"/>
  <c r="I922" i="72"/>
  <c r="I910" i="72"/>
  <c r="I898" i="72"/>
  <c r="I886" i="72"/>
  <c r="I874" i="72"/>
  <c r="I862" i="72"/>
  <c r="I850" i="72"/>
  <c r="I838" i="72"/>
  <c r="I826" i="72"/>
  <c r="J47" i="66"/>
  <c r="I814" i="72"/>
  <c r="J35" i="66"/>
  <c r="I802" i="72"/>
  <c r="J22" i="66"/>
  <c r="I613" i="72"/>
  <c r="I589" i="72"/>
  <c r="I566" i="72"/>
  <c r="I471" i="72"/>
  <c r="I412" i="72"/>
  <c r="H402" i="66"/>
  <c r="M402" i="66" s="1"/>
  <c r="I393" i="72"/>
  <c r="H378" i="66"/>
  <c r="M378" i="66" s="1"/>
  <c r="I369" i="72"/>
  <c r="I13" i="72"/>
  <c r="J14" i="66"/>
  <c r="I1173" i="72"/>
  <c r="J402" i="66"/>
  <c r="J390" i="66"/>
  <c r="I1161" i="72"/>
  <c r="J378" i="66"/>
  <c r="I1149" i="72"/>
  <c r="I1137" i="72"/>
  <c r="J366" i="66"/>
  <c r="I1125" i="72"/>
  <c r="I1113" i="72"/>
  <c r="I1101" i="72"/>
  <c r="I1089" i="72"/>
  <c r="I1077" i="72"/>
  <c r="I1065" i="72"/>
  <c r="I1053" i="72"/>
  <c r="I1041" i="72"/>
  <c r="I1029" i="72"/>
  <c r="I1017" i="72"/>
  <c r="I1005" i="72"/>
  <c r="I993" i="72"/>
  <c r="I981" i="72"/>
  <c r="I969" i="72"/>
  <c r="I957" i="72"/>
  <c r="I945" i="72"/>
  <c r="I933" i="72"/>
  <c r="I921" i="72"/>
  <c r="I909" i="72"/>
  <c r="I897" i="72"/>
  <c r="I885" i="72"/>
  <c r="I873" i="72"/>
  <c r="I861" i="72"/>
  <c r="I849" i="72"/>
  <c r="I837" i="72"/>
  <c r="I825" i="72"/>
  <c r="J46" i="66"/>
  <c r="J34" i="66"/>
  <c r="I813" i="72"/>
  <c r="I801" i="72"/>
  <c r="J21" i="66"/>
  <c r="I660" i="72"/>
  <c r="I565" i="72"/>
  <c r="I435" i="72"/>
  <c r="I423" i="72"/>
  <c r="I411" i="72"/>
  <c r="I40" i="72"/>
  <c r="I1184" i="72"/>
  <c r="J413" i="66"/>
  <c r="I1172" i="72"/>
  <c r="J401" i="66"/>
  <c r="I1160" i="72"/>
  <c r="J389" i="66"/>
  <c r="I1148" i="72"/>
  <c r="J377" i="66"/>
  <c r="I1136" i="72"/>
  <c r="J365" i="66"/>
  <c r="I1124" i="72"/>
  <c r="I1112" i="72"/>
  <c r="I1100" i="72"/>
  <c r="I1088" i="72"/>
  <c r="I1076" i="72"/>
  <c r="I1064" i="72"/>
  <c r="I1052" i="72"/>
  <c r="I1040" i="72"/>
  <c r="I1028" i="72"/>
  <c r="I1016" i="72"/>
  <c r="I1004" i="72"/>
  <c r="I992" i="72"/>
  <c r="I980" i="72"/>
  <c r="I968" i="72"/>
  <c r="I956" i="72"/>
  <c r="I944" i="72"/>
  <c r="I932" i="72"/>
  <c r="I920" i="72"/>
  <c r="I908" i="72"/>
  <c r="I896" i="72"/>
  <c r="I884" i="72"/>
  <c r="I872" i="72"/>
  <c r="I860" i="72"/>
  <c r="I848" i="72"/>
  <c r="I836" i="72"/>
  <c r="I824" i="72"/>
  <c r="J45" i="66"/>
  <c r="J33" i="66"/>
  <c r="I812" i="72"/>
  <c r="I800" i="72"/>
  <c r="J20" i="66"/>
  <c r="I777" i="72"/>
  <c r="I516" i="72"/>
  <c r="I446" i="72"/>
  <c r="I434" i="72"/>
  <c r="L20" i="66"/>
  <c r="I410" i="72"/>
  <c r="H376" i="66"/>
  <c r="M376" i="66" s="1"/>
  <c r="I367" i="72"/>
  <c r="I306" i="72"/>
  <c r="I282" i="72"/>
  <c r="I258" i="72"/>
  <c r="I148" i="72"/>
  <c r="I1183" i="72"/>
  <c r="J412" i="66"/>
  <c r="I1171" i="72"/>
  <c r="J400" i="66"/>
  <c r="I1159" i="72"/>
  <c r="J388" i="66"/>
  <c r="I1147" i="72"/>
  <c r="J376" i="66"/>
  <c r="I1135" i="72"/>
  <c r="J364" i="66"/>
  <c r="I1123" i="72"/>
  <c r="I1111" i="72"/>
  <c r="I1099" i="72"/>
  <c r="I1087" i="72"/>
  <c r="I1075" i="72"/>
  <c r="I1063" i="72"/>
  <c r="I1051" i="72"/>
  <c r="I1039" i="72"/>
  <c r="I1027" i="72"/>
  <c r="I1015" i="72"/>
  <c r="I1003" i="72"/>
  <c r="I991" i="72"/>
  <c r="I979" i="72"/>
  <c r="I967" i="72"/>
  <c r="I955" i="72"/>
  <c r="I943" i="72"/>
  <c r="I931" i="72"/>
  <c r="I919" i="72"/>
  <c r="I907" i="72"/>
  <c r="I895" i="72"/>
  <c r="I883" i="72"/>
  <c r="I871" i="72"/>
  <c r="I859" i="72"/>
  <c r="I847" i="72"/>
  <c r="I835" i="72"/>
  <c r="J44" i="66"/>
  <c r="I823" i="72"/>
  <c r="J32" i="66"/>
  <c r="I811" i="72"/>
  <c r="I799" i="72"/>
  <c r="J19" i="66"/>
  <c r="I681" i="72"/>
  <c r="I634" i="72"/>
  <c r="I563" i="72"/>
  <c r="I527" i="72"/>
  <c r="I457" i="72"/>
  <c r="H394" i="66"/>
  <c r="M394" i="66" s="1"/>
  <c r="H37" i="66"/>
  <c r="M37" i="66" s="1"/>
  <c r="H375" i="66"/>
  <c r="M375" i="66" s="1"/>
  <c r="V29" i="53"/>
  <c r="I28" i="72" s="1"/>
  <c r="V30" i="53"/>
  <c r="I29" i="72" s="1"/>
  <c r="H407" i="66"/>
  <c r="M407" i="66" s="1"/>
  <c r="H45" i="66"/>
  <c r="M45" i="66" s="1"/>
  <c r="H412" i="66"/>
  <c r="M412" i="66" s="1"/>
  <c r="H396" i="66"/>
  <c r="M396" i="66" s="1"/>
  <c r="H33" i="66"/>
  <c r="M33" i="66" s="1"/>
  <c r="L376" i="66"/>
  <c r="H380" i="66"/>
  <c r="M380" i="66" s="1"/>
  <c r="L408" i="66"/>
  <c r="L392" i="66"/>
  <c r="L360" i="66"/>
  <c r="H41" i="66"/>
  <c r="M41" i="66" s="1"/>
  <c r="L37" i="66"/>
  <c r="H364" i="66"/>
  <c r="M364" i="66" s="1"/>
  <c r="H404" i="66"/>
  <c r="M404" i="66" s="1"/>
  <c r="H49" i="66"/>
  <c r="M49" i="66" s="1"/>
  <c r="L368" i="66"/>
  <c r="H388" i="66"/>
  <c r="M388" i="66" s="1"/>
  <c r="L400" i="66"/>
  <c r="L384" i="66"/>
  <c r="L45" i="66"/>
  <c r="H372" i="66"/>
  <c r="M372" i="66" s="1"/>
  <c r="L35" i="66"/>
  <c r="L18" i="66"/>
  <c r="L43" i="66"/>
  <c r="L27" i="66"/>
  <c r="H410" i="66"/>
  <c r="M410" i="66" s="1"/>
  <c r="H386" i="66"/>
  <c r="M386" i="66" s="1"/>
  <c r="H362" i="66"/>
  <c r="M362" i="66" s="1"/>
  <c r="H31" i="66"/>
  <c r="M31" i="66" s="1"/>
  <c r="H39" i="66"/>
  <c r="M39" i="66" s="1"/>
  <c r="L14" i="66"/>
  <c r="L51" i="66"/>
  <c r="H47" i="66"/>
  <c r="M47" i="66" s="1"/>
  <c r="H383" i="66"/>
  <c r="M383" i="66" s="1"/>
  <c r="L23" i="66"/>
  <c r="L395" i="66"/>
  <c r="L32" i="66"/>
  <c r="H391" i="66"/>
  <c r="M391" i="66" s="1"/>
  <c r="L379" i="66"/>
  <c r="V16" i="53"/>
  <c r="I16" i="72" s="1"/>
  <c r="L363" i="66"/>
  <c r="H52" i="66"/>
  <c r="M52" i="66" s="1"/>
  <c r="H44" i="66"/>
  <c r="M44" i="66" s="1"/>
  <c r="H36" i="66"/>
  <c r="M36" i="66" s="1"/>
  <c r="H18" i="66"/>
  <c r="M18" i="66" s="1"/>
  <c r="L403" i="66"/>
  <c r="L40" i="66"/>
  <c r="L48" i="66"/>
  <c r="L380" i="66"/>
  <c r="L16" i="66"/>
  <c r="H384" i="66"/>
  <c r="M384" i="66" s="1"/>
  <c r="L364" i="66"/>
  <c r="H392" i="66"/>
  <c r="M392" i="66" s="1"/>
  <c r="H400" i="66"/>
  <c r="M400" i="66" s="1"/>
  <c r="H21" i="66"/>
  <c r="M21" i="66" s="1"/>
  <c r="L33" i="66"/>
  <c r="H360" i="66"/>
  <c r="M360" i="66" s="1"/>
  <c r="H25" i="66"/>
  <c r="M25" i="66" s="1"/>
  <c r="H15" i="66"/>
  <c r="M15" i="66" s="1"/>
  <c r="H406" i="66"/>
  <c r="M406" i="66" s="1"/>
  <c r="H390" i="66"/>
  <c r="M390" i="66" s="1"/>
  <c r="H382" i="66"/>
  <c r="M382" i="66" s="1"/>
  <c r="H366" i="66"/>
  <c r="M366" i="66" s="1"/>
  <c r="H28" i="66"/>
  <c r="M28" i="66" s="1"/>
  <c r="L413" i="66"/>
  <c r="L405" i="66"/>
  <c r="L389" i="66"/>
  <c r="L404" i="66"/>
  <c r="L396" i="66"/>
  <c r="L388" i="66"/>
  <c r="L372" i="66"/>
  <c r="L386" i="66"/>
  <c r="L378" i="66"/>
  <c r="L370" i="66"/>
  <c r="L390" i="66"/>
  <c r="L373" i="66"/>
  <c r="L381" i="66"/>
  <c r="L52" i="66"/>
  <c r="L34" i="66"/>
  <c r="L397" i="66"/>
  <c r="L50" i="66"/>
  <c r="L21" i="66"/>
  <c r="L54" i="66"/>
  <c r="L406" i="66"/>
  <c r="L398" i="66"/>
  <c r="L382" i="66"/>
  <c r="L374" i="66"/>
  <c r="L366" i="66"/>
  <c r="L46" i="66"/>
  <c r="L38" i="66"/>
  <c r="L22" i="66"/>
  <c r="V27" i="53"/>
  <c r="V23" i="53"/>
  <c r="I23" i="72" s="1"/>
  <c r="V22" i="53"/>
  <c r="I22" i="72" s="1"/>
  <c r="V20" i="53"/>
  <c r="I20" i="72" s="1"/>
  <c r="V19" i="53"/>
  <c r="I19" i="72" s="1"/>
  <c r="V17" i="53"/>
  <c r="I14" i="72" s="1"/>
  <c r="O125" i="66" l="1"/>
  <c r="O64" i="66"/>
  <c r="O121" i="66"/>
  <c r="O65" i="66"/>
  <c r="O81" i="66"/>
  <c r="O87" i="66"/>
  <c r="O74" i="66"/>
  <c r="O101" i="66"/>
  <c r="O104" i="66"/>
  <c r="O92" i="66"/>
  <c r="O134" i="66"/>
  <c r="O128" i="66"/>
  <c r="O69" i="66"/>
  <c r="O99" i="66"/>
  <c r="O66" i="66"/>
  <c r="O102" i="66"/>
  <c r="O88" i="66"/>
  <c r="O120" i="66"/>
  <c r="O91" i="66"/>
  <c r="O100" i="66"/>
  <c r="O129" i="66"/>
  <c r="O86" i="66"/>
  <c r="O82" i="66"/>
  <c r="O75" i="66"/>
  <c r="O98" i="66"/>
  <c r="O130" i="66"/>
  <c r="O132" i="66"/>
  <c r="O73" i="66"/>
  <c r="O90" i="66"/>
  <c r="O105" i="66"/>
  <c r="O68" i="66"/>
  <c r="O83" i="66"/>
  <c r="O103" i="66"/>
  <c r="O127" i="66"/>
  <c r="O70" i="66"/>
  <c r="O71" i="66"/>
  <c r="O89" i="66"/>
  <c r="O85" i="66"/>
  <c r="O133" i="66"/>
  <c r="O84" i="66"/>
  <c r="O131" i="66"/>
  <c r="O72" i="66"/>
  <c r="N53" i="66"/>
  <c r="I25" i="72"/>
  <c r="I26" i="72"/>
  <c r="H30" i="66"/>
  <c r="M30" i="66" s="1"/>
  <c r="H29" i="66"/>
  <c r="M29" i="66" s="1"/>
  <c r="H16" i="66"/>
  <c r="M16" i="66" s="1"/>
  <c r="N54" i="66"/>
  <c r="H23" i="66"/>
  <c r="M23" i="66" s="1"/>
  <c r="H17" i="66"/>
  <c r="M17" i="66" s="1"/>
  <c r="H19" i="66"/>
  <c r="M19" i="66" s="1"/>
  <c r="H20" i="66"/>
  <c r="M20" i="66" s="1"/>
  <c r="H22" i="66"/>
  <c r="M22" i="66" s="1"/>
  <c r="I15" i="72"/>
  <c r="H27" i="66"/>
  <c r="M27" i="66" s="1"/>
  <c r="N22" i="66"/>
  <c r="N360" i="66"/>
  <c r="B389" i="53"/>
  <c r="C389" i="53"/>
  <c r="B390" i="53"/>
  <c r="C390" i="53"/>
  <c r="B391" i="53"/>
  <c r="C391" i="53"/>
  <c r="B392" i="53"/>
  <c r="C392" i="53"/>
  <c r="B393" i="53"/>
  <c r="C393" i="53"/>
  <c r="B394" i="53"/>
  <c r="C394" i="53"/>
  <c r="B395" i="53"/>
  <c r="C395" i="53"/>
  <c r="B396" i="53"/>
  <c r="C396" i="53"/>
  <c r="B397" i="53"/>
  <c r="C397" i="53"/>
  <c r="B398" i="53"/>
  <c r="C398" i="53"/>
  <c r="B399" i="53"/>
  <c r="C399" i="53"/>
  <c r="B400" i="53"/>
  <c r="C400" i="53"/>
  <c r="B401" i="53"/>
  <c r="C401" i="53"/>
  <c r="B402" i="53"/>
  <c r="C402" i="53"/>
  <c r="B403" i="53"/>
  <c r="C403" i="53"/>
  <c r="B404" i="53"/>
  <c r="C404" i="53"/>
  <c r="B405" i="53"/>
  <c r="C405" i="53"/>
  <c r="B406" i="53"/>
  <c r="C406" i="53"/>
  <c r="B407" i="53"/>
  <c r="C407" i="53"/>
  <c r="B408" i="53"/>
  <c r="C408" i="53"/>
  <c r="B409" i="53"/>
  <c r="C409" i="53"/>
  <c r="B410" i="53"/>
  <c r="C410" i="53"/>
  <c r="B411" i="53"/>
  <c r="C411" i="53"/>
  <c r="B412" i="53"/>
  <c r="C412" i="53"/>
  <c r="B413" i="53"/>
  <c r="C413" i="53"/>
  <c r="C388" i="53"/>
  <c r="B388" i="53"/>
  <c r="V278" i="53"/>
  <c r="H278" i="66" s="1"/>
  <c r="M278" i="66" s="1"/>
  <c r="O279" i="66" l="1"/>
  <c r="O280" i="66"/>
  <c r="O278" i="66"/>
  <c r="O281" i="66"/>
  <c r="I271" i="72"/>
  <c r="V205" i="53"/>
  <c r="V136" i="53"/>
  <c r="H136" i="66" s="1"/>
  <c r="M136" i="66" s="1"/>
  <c r="I180" i="72"/>
  <c r="B395" i="72"/>
  <c r="B785" i="72"/>
  <c r="B1175" i="72"/>
  <c r="B386" i="72"/>
  <c r="B776" i="72"/>
  <c r="B1166" i="72"/>
  <c r="B792" i="72"/>
  <c r="B1182" i="72"/>
  <c r="B402" i="72"/>
  <c r="B396" i="72"/>
  <c r="B786" i="72"/>
  <c r="B1176" i="72"/>
  <c r="B780" i="72"/>
  <c r="B390" i="72"/>
  <c r="B1170" i="72"/>
  <c r="B384" i="72"/>
  <c r="B774" i="72"/>
  <c r="B1164" i="72"/>
  <c r="B389" i="72"/>
  <c r="B779" i="72"/>
  <c r="B1169" i="72"/>
  <c r="C401" i="72"/>
  <c r="C791" i="72"/>
  <c r="C1181" i="72"/>
  <c r="C395" i="72"/>
  <c r="C785" i="72"/>
  <c r="C1175" i="72"/>
  <c r="C389" i="72"/>
  <c r="C779" i="72"/>
  <c r="C1169" i="72"/>
  <c r="C383" i="72"/>
  <c r="C773" i="72"/>
  <c r="C1163" i="72"/>
  <c r="C388" i="72"/>
  <c r="C778" i="72"/>
  <c r="C1168" i="72"/>
  <c r="B382" i="72"/>
  <c r="B772" i="72"/>
  <c r="B1162" i="72"/>
  <c r="C381" i="72"/>
  <c r="C771" i="72"/>
  <c r="C1161" i="72"/>
  <c r="C379" i="72"/>
  <c r="C769" i="72"/>
  <c r="C1159" i="72"/>
  <c r="B387" i="72"/>
  <c r="B777" i="72"/>
  <c r="B1167" i="72"/>
  <c r="B771" i="72"/>
  <c r="B381" i="72"/>
  <c r="B1161" i="72"/>
  <c r="C770" i="72"/>
  <c r="C380" i="72"/>
  <c r="C1160" i="72"/>
  <c r="B401" i="72"/>
  <c r="B791" i="72"/>
  <c r="B1181" i="72"/>
  <c r="C400" i="72"/>
  <c r="C790" i="72"/>
  <c r="C1180" i="72"/>
  <c r="C772" i="72"/>
  <c r="C1162" i="72"/>
  <c r="C382" i="72"/>
  <c r="B790" i="72"/>
  <c r="B400" i="72"/>
  <c r="B1180" i="72"/>
  <c r="B778" i="72"/>
  <c r="B388" i="72"/>
  <c r="B1168" i="72"/>
  <c r="C399" i="72"/>
  <c r="C789" i="72"/>
  <c r="C1179" i="72"/>
  <c r="C393" i="72"/>
  <c r="C783" i="72"/>
  <c r="C1173" i="72"/>
  <c r="B399" i="72"/>
  <c r="B789" i="72"/>
  <c r="B1179" i="72"/>
  <c r="B379" i="72"/>
  <c r="B769" i="72"/>
  <c r="B1159" i="72"/>
  <c r="C387" i="72"/>
  <c r="C777" i="72"/>
  <c r="C1167" i="72"/>
  <c r="C386" i="72"/>
  <c r="C776" i="72"/>
  <c r="C1166" i="72"/>
  <c r="C775" i="72"/>
  <c r="C1165" i="72"/>
  <c r="C385" i="72"/>
  <c r="B383" i="72"/>
  <c r="B773" i="72"/>
  <c r="B1163" i="72"/>
  <c r="C784" i="72"/>
  <c r="C1174" i="72"/>
  <c r="C394" i="72"/>
  <c r="B783" i="72"/>
  <c r="B393" i="72"/>
  <c r="B1173" i="72"/>
  <c r="C794" i="72"/>
  <c r="C404" i="72"/>
  <c r="C1184" i="72"/>
  <c r="C398" i="72"/>
  <c r="C788" i="72"/>
  <c r="C1178" i="72"/>
  <c r="C782" i="72"/>
  <c r="C392" i="72"/>
  <c r="C1172" i="72"/>
  <c r="B394" i="72"/>
  <c r="B784" i="72"/>
  <c r="B1174" i="72"/>
  <c r="B794" i="72"/>
  <c r="B1184" i="72"/>
  <c r="B404" i="72"/>
  <c r="B398" i="72"/>
  <c r="B788" i="72"/>
  <c r="B1178" i="72"/>
  <c r="B782" i="72"/>
  <c r="B1172" i="72"/>
  <c r="B392" i="72"/>
  <c r="B770" i="72"/>
  <c r="B1160" i="72"/>
  <c r="B380" i="72"/>
  <c r="C403" i="72"/>
  <c r="C793" i="72"/>
  <c r="C1183" i="72"/>
  <c r="C787" i="72"/>
  <c r="C397" i="72"/>
  <c r="C1177" i="72"/>
  <c r="C391" i="72"/>
  <c r="C781" i="72"/>
  <c r="C1171" i="72"/>
  <c r="B403" i="72"/>
  <c r="B793" i="72"/>
  <c r="B1183" i="72"/>
  <c r="B397" i="72"/>
  <c r="B787" i="72"/>
  <c r="B1177" i="72"/>
  <c r="B391" i="72"/>
  <c r="B781" i="72"/>
  <c r="B1171" i="72"/>
  <c r="B385" i="72"/>
  <c r="B775" i="72"/>
  <c r="B1165" i="72"/>
  <c r="C792" i="72"/>
  <c r="C402" i="72"/>
  <c r="C1182" i="72"/>
  <c r="C786" i="72"/>
  <c r="C396" i="72"/>
  <c r="C1176" i="72"/>
  <c r="C780" i="72"/>
  <c r="C390" i="72"/>
  <c r="C1170" i="72"/>
  <c r="C774" i="72"/>
  <c r="C384" i="72"/>
  <c r="C1164" i="72"/>
  <c r="H14" i="66"/>
  <c r="M14" i="66" s="1"/>
  <c r="B389" i="66"/>
  <c r="C394" i="66"/>
  <c r="B412" i="66"/>
  <c r="B406" i="66"/>
  <c r="C411" i="66"/>
  <c r="B404" i="66"/>
  <c r="C403" i="66"/>
  <c r="B409" i="66"/>
  <c r="B403" i="66"/>
  <c r="B397" i="66"/>
  <c r="B391" i="66"/>
  <c r="B395" i="66"/>
  <c r="C400" i="66"/>
  <c r="C399" i="66"/>
  <c r="B410" i="66"/>
  <c r="B392" i="66"/>
  <c r="C409" i="66"/>
  <c r="C397" i="66"/>
  <c r="C391" i="66"/>
  <c r="B388" i="66"/>
  <c r="C408" i="66"/>
  <c r="C402" i="66"/>
  <c r="C396" i="66"/>
  <c r="C390" i="66"/>
  <c r="N362" i="66"/>
  <c r="N27" i="66"/>
  <c r="B407" i="66"/>
  <c r="B400" i="66"/>
  <c r="C405" i="66"/>
  <c r="C393" i="66"/>
  <c r="B398" i="66"/>
  <c r="C388" i="66"/>
  <c r="B408" i="66"/>
  <c r="B402" i="66"/>
  <c r="B396" i="66"/>
  <c r="B390" i="66"/>
  <c r="C389" i="66"/>
  <c r="B401" i="66"/>
  <c r="C407" i="66"/>
  <c r="C395" i="66"/>
  <c r="C406" i="66"/>
  <c r="C413" i="66"/>
  <c r="B394" i="66"/>
  <c r="C401" i="66"/>
  <c r="B413" i="66"/>
  <c r="C412" i="66"/>
  <c r="B411" i="66"/>
  <c r="B405" i="66"/>
  <c r="B399" i="66"/>
  <c r="B393" i="66"/>
  <c r="C410" i="66"/>
  <c r="C404" i="66"/>
  <c r="C398" i="66"/>
  <c r="C392" i="66"/>
  <c r="N402" i="66"/>
  <c r="N43" i="66"/>
  <c r="N31" i="66"/>
  <c r="N412" i="66"/>
  <c r="N400" i="66"/>
  <c r="N45" i="66"/>
  <c r="N32" i="66"/>
  <c r="N401" i="66"/>
  <c r="N42" i="66"/>
  <c r="N30" i="66"/>
  <c r="N411" i="66"/>
  <c r="N399" i="66"/>
  <c r="N361" i="66"/>
  <c r="N44" i="66"/>
  <c r="N413" i="66"/>
  <c r="N41" i="66"/>
  <c r="N29" i="66"/>
  <c r="N410" i="66"/>
  <c r="N398" i="66"/>
  <c r="N52" i="66"/>
  <c r="N397" i="66"/>
  <c r="N40" i="66"/>
  <c r="N409" i="66"/>
  <c r="N390" i="66"/>
  <c r="N51" i="66"/>
  <c r="N39" i="66"/>
  <c r="N408" i="66"/>
  <c r="N396" i="66"/>
  <c r="N407" i="66"/>
  <c r="N395" i="66"/>
  <c r="N394" i="66"/>
  <c r="N38" i="66"/>
  <c r="N37" i="66"/>
  <c r="N406" i="66"/>
  <c r="N48" i="66"/>
  <c r="N36" i="66"/>
  <c r="N405" i="66"/>
  <c r="N393" i="66"/>
  <c r="N49" i="66"/>
  <c r="N404" i="66"/>
  <c r="N392" i="66"/>
  <c r="N33" i="66"/>
  <c r="N28" i="66"/>
  <c r="N50" i="66"/>
  <c r="N47" i="66"/>
  <c r="N35" i="66"/>
  <c r="N46" i="66"/>
  <c r="N34" i="66"/>
  <c r="N403" i="66"/>
  <c r="N391" i="66"/>
  <c r="C5" i="53"/>
  <c r="C4" i="53"/>
  <c r="C3" i="53"/>
  <c r="O136" i="66" l="1"/>
  <c r="O139" i="66"/>
  <c r="O138" i="66"/>
  <c r="O137" i="66"/>
  <c r="I199" i="72"/>
  <c r="H205" i="66"/>
  <c r="M205" i="66" s="1"/>
  <c r="O34" i="66"/>
  <c r="O388" i="66"/>
  <c r="O396" i="66"/>
  <c r="O410" i="66"/>
  <c r="O29" i="66"/>
  <c r="O16" i="66"/>
  <c r="O17" i="66"/>
  <c r="O15" i="66"/>
  <c r="O14" i="66"/>
  <c r="I131" i="72"/>
  <c r="N372" i="66"/>
  <c r="N387" i="66"/>
  <c r="N364" i="66"/>
  <c r="N389" i="66"/>
  <c r="N381" i="66"/>
  <c r="N365" i="66"/>
  <c r="N378" i="66"/>
  <c r="N370" i="66"/>
  <c r="N371" i="66"/>
  <c r="N379" i="66"/>
  <c r="N386" i="66"/>
  <c r="N388" i="66"/>
  <c r="N382" i="66"/>
  <c r="N377" i="66"/>
  <c r="N380" i="66"/>
  <c r="N384" i="66"/>
  <c r="N363" i="66"/>
  <c r="N383" i="66"/>
  <c r="N374" i="66"/>
  <c r="N373" i="66"/>
  <c r="N369" i="66"/>
  <c r="N366" i="66"/>
  <c r="N385" i="66"/>
  <c r="N15" i="66"/>
  <c r="N16" i="66"/>
  <c r="N17" i="66"/>
  <c r="O207" i="66" l="1"/>
  <c r="O206" i="66"/>
  <c r="O205" i="66"/>
  <c r="O208" i="66"/>
  <c r="O21" i="66"/>
  <c r="O19" i="66"/>
  <c r="O27" i="66"/>
  <c r="O25" i="66"/>
  <c r="O28" i="66"/>
  <c r="O400" i="66"/>
  <c r="O370" i="66"/>
  <c r="O385" i="66"/>
  <c r="O51" i="66"/>
  <c r="O381" i="66"/>
  <c r="O40" i="66"/>
  <c r="O363" i="66"/>
  <c r="O405" i="66"/>
  <c r="O35" i="66"/>
  <c r="O407" i="66"/>
  <c r="O404" i="66"/>
  <c r="O20" i="66"/>
  <c r="O403" i="66"/>
  <c r="O47" i="66"/>
  <c r="O412" i="66"/>
  <c r="O409" i="66"/>
  <c r="O374" i="66"/>
  <c r="O39" i="66"/>
  <c r="O377" i="66"/>
  <c r="O369" i="66"/>
  <c r="O44" i="66"/>
  <c r="O408" i="66"/>
  <c r="O49" i="66"/>
  <c r="O368" i="66"/>
  <c r="O367" i="66"/>
  <c r="O394" i="66"/>
  <c r="O401" i="66"/>
  <c r="O373" i="66"/>
  <c r="O411" i="66"/>
  <c r="O50" i="66"/>
  <c r="O390" i="66"/>
  <c r="O38" i="66"/>
  <c r="O382" i="66"/>
  <c r="O364" i="66"/>
  <c r="O379" i="66"/>
  <c r="O397" i="66"/>
  <c r="O398" i="66"/>
  <c r="O46" i="66"/>
  <c r="O36" i="66"/>
  <c r="O402" i="66"/>
  <c r="O41" i="66"/>
  <c r="O383" i="66"/>
  <c r="O30" i="66"/>
  <c r="O371" i="66"/>
  <c r="O52" i="66"/>
  <c r="O54" i="66"/>
  <c r="O37" i="66"/>
  <c r="O48" i="66"/>
  <c r="O366" i="66"/>
  <c r="O24" i="66"/>
  <c r="O380" i="66"/>
  <c r="O360" i="66"/>
  <c r="O42" i="66"/>
  <c r="O365" i="66"/>
  <c r="O32" i="66"/>
  <c r="O18" i="66"/>
  <c r="O378" i="66"/>
  <c r="O391" i="66"/>
  <c r="O393" i="66"/>
  <c r="O22" i="66"/>
  <c r="O372" i="66"/>
  <c r="O31" i="66"/>
  <c r="O376" i="66"/>
  <c r="O33" i="66"/>
  <c r="O406" i="66"/>
  <c r="O45" i="66"/>
  <c r="O362" i="66"/>
  <c r="O392" i="66"/>
  <c r="O413" i="66"/>
  <c r="O53" i="66"/>
  <c r="O389" i="66"/>
  <c r="O399" i="66"/>
  <c r="O395" i="66"/>
  <c r="O386" i="66"/>
  <c r="O361" i="66"/>
  <c r="O43" i="66"/>
  <c r="O387" i="66"/>
  <c r="O384" i="66"/>
  <c r="O375" i="66"/>
  <c r="O23" i="66"/>
  <c r="N375" i="66"/>
  <c r="N368" i="66"/>
  <c r="N376" i="66"/>
  <c r="N367" i="66"/>
  <c r="N21" i="66"/>
  <c r="N14" i="66" l="1"/>
  <c r="N23" i="66" l="1"/>
  <c r="N25" i="66"/>
  <c r="N20" i="66"/>
  <c r="N24" i="66"/>
  <c r="N18" i="66"/>
  <c r="N19" i="66"/>
  <c r="P400" i="66" l="1"/>
  <c r="P394" i="66"/>
  <c r="P391" i="66"/>
  <c r="P386" i="66"/>
  <c r="P385" i="66"/>
  <c r="P42" i="66"/>
  <c r="P27" i="66"/>
  <c r="P41" i="66"/>
  <c r="P375" i="66"/>
  <c r="P360" i="66"/>
  <c r="P403" i="66"/>
  <c r="P363" i="66"/>
  <c r="P383" i="66"/>
  <c r="P362" i="66"/>
  <c r="P35" i="66"/>
  <c r="P40" i="66"/>
  <c r="P34" i="66"/>
  <c r="P38" i="66"/>
  <c r="P364" i="66"/>
  <c r="P397" i="66"/>
  <c r="P17" i="66"/>
  <c r="P388" i="66"/>
  <c r="P401" i="66"/>
  <c r="P399" i="66"/>
  <c r="P45" i="66"/>
  <c r="P37" i="66"/>
  <c r="P43" i="66"/>
  <c r="P369" i="66"/>
  <c r="P16" i="66"/>
  <c r="P377" i="66"/>
  <c r="P402" i="66"/>
  <c r="P405" i="66"/>
  <c r="P398" i="66"/>
  <c r="P384" i="66"/>
  <c r="P31" i="66"/>
  <c r="P49" i="66"/>
  <c r="P44" i="66"/>
  <c r="P30" i="66"/>
  <c r="P33" i="66"/>
  <c r="P374" i="66"/>
  <c r="P14" i="66"/>
  <c r="P368" i="66"/>
  <c r="P390" i="66"/>
  <c r="P382" i="66"/>
  <c r="P361" i="66"/>
  <c r="P387" i="66"/>
  <c r="P32" i="66"/>
  <c r="P54" i="66"/>
  <c r="P366" i="66"/>
  <c r="P367" i="66"/>
  <c r="P381" i="66"/>
  <c r="P380" i="66"/>
  <c r="P407" i="66"/>
  <c r="P393" i="66"/>
  <c r="P411" i="66"/>
  <c r="P47" i="66"/>
  <c r="P28" i="66"/>
  <c r="P48" i="66"/>
  <c r="P378" i="66"/>
  <c r="P376" i="66"/>
  <c r="P15" i="66"/>
  <c r="P379" i="66"/>
  <c r="P396" i="66"/>
  <c r="P395" i="66"/>
  <c r="P413" i="66"/>
  <c r="P410" i="66"/>
  <c r="P52" i="66"/>
  <c r="P50" i="66"/>
  <c r="P36" i="66"/>
  <c r="P39" i="66"/>
  <c r="P29" i="66"/>
  <c r="P51" i="66"/>
  <c r="P371" i="66"/>
  <c r="P373" i="66"/>
  <c r="P372" i="66"/>
  <c r="P370" i="66"/>
  <c r="P412" i="66"/>
  <c r="P404" i="66"/>
  <c r="P409" i="66"/>
  <c r="P392" i="66"/>
  <c r="P406" i="66"/>
  <c r="P389" i="66"/>
  <c r="P408" i="66"/>
  <c r="P53" i="66"/>
  <c r="P46" i="66"/>
  <c r="P365" i="66"/>
  <c r="P18" i="66"/>
  <c r="P21" i="66"/>
  <c r="P20" i="66"/>
  <c r="P19" i="66"/>
  <c r="P22" i="66"/>
  <c r="P23" i="66"/>
  <c r="P25" i="66"/>
  <c r="P24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tc={30FD23C3-7B21-4AED-8DE8-05361F12D184}</author>
    <author>tc={5510AA5D-2345-4F58-AB3C-B5AF3C72C688}</author>
  </authors>
  <commentList>
    <comment ref="V135" authorId="0" shapeId="0" xr:uid="{30FD23C3-7B21-4AED-8DE8-05361F12D184}">
      <text>
        <t>[Threaded comment]
Your version of Excel allows you to read this threaded comment; however, any edits to it will get removed if the file is opened in a newer version of Excel. Learn more: https://go.microsoft.com/fwlink/?linkid=870924
Comment:
    Andere Formel für die S Themen, 
Da "im Falle möglicher negativer Auswirkungen auf die Menschenrechte der Schweregrad der Auswirkungen Vorrang vor ihrer Wahrscheinlichkeit hat" ESRS 1.45</t>
      </text>
    </comment>
    <comment ref="O384" authorId="1" shapeId="0" xr:uid="{5510AA5D-2345-4F58-AB3C-B5AF3C72C688}">
      <text>
        <t>[Threaded comment]
Your version of Excel allows you to read this threaded comment; however, any edits to it will get removed if the file is opened in a newer version of Excel. Learn more: https://go.microsoft.com/fwlink/?linkid=870924
Comment:
    oder potential, weil immer ein Restrisiko da ist, das Verstöße nicht aufgedeckt werden?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tc={AA75435F-F514-46E5-8C31-134822BC15BD}</author>
    <author>tc={195F75CF-E1C3-4B91-B186-E2543AB44ADC}</author>
  </authors>
  <commentList>
    <comment ref="E160" authorId="0" shapeId="0" xr:uid="{AA75435F-F514-46E5-8C31-134822BC15BD}">
      <text>
        <t>[Threaded comment]
Your version of Excel allows you to read this threaded comment; however, any edits to it will get removed if the file is opened in a newer version of Excel. Learn more: https://go.microsoft.com/fwlink/?linkid=870924
Comment:
    Link to working time</t>
      </text>
    </comment>
    <comment ref="E229" authorId="1" shapeId="0" xr:uid="{195F75CF-E1C3-4B91-B186-E2543AB44ADC}">
      <text>
        <t>[Threaded comment]
Your version of Excel allows you to read this threaded comment; however, any edits to it will get removed if the file is opened in a newer version of Excel. Learn more: https://go.microsoft.com/fwlink/?linkid=870924
Comment:
    Link to working time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tc={950C58E9-35F4-4E0F-A0B0-37D69EC37CC6}</author>
    <author>tc={DC71345F-BD57-4EDD-89CB-62FB2A03CFA5}</author>
  </authors>
  <commentList>
    <comment ref="E155" authorId="0" shapeId="0" xr:uid="{950C58E9-35F4-4E0F-A0B0-37D69EC37CC6}">
      <text>
        <t>[Threaded comment]
Your version of Excel allows you to read this threaded comment; however, any edits to it will get removed if the file is opened in a newer version of Excel. Learn more: https://go.microsoft.com/fwlink/?linkid=870924
Comment:
    Link to working time</t>
      </text>
    </comment>
    <comment ref="E223" authorId="1" shapeId="0" xr:uid="{DC71345F-BD57-4EDD-89CB-62FB2A03CFA5}">
      <text>
        <t>[Threaded comment]
Your version of Excel allows you to read this threaded comment; however, any edits to it will get removed if the file is opened in a newer version of Excel. Learn more: https://go.microsoft.com/fwlink/?linkid=870924
Comment:
    Link to working time</t>
      </text>
    </comment>
  </commentList>
</comments>
</file>

<file path=xl/sharedStrings.xml><?xml version="1.0" encoding="utf-8"?>
<sst xmlns="http://schemas.openxmlformats.org/spreadsheetml/2006/main" count="3798" uniqueCount="357">
  <si>
    <t>ESRS</t>
  </si>
  <si>
    <t>ESRS E1</t>
  </si>
  <si>
    <t>-</t>
  </si>
  <si>
    <t>ESRS E2</t>
  </si>
  <si>
    <t>ESRS E3</t>
  </si>
  <si>
    <t>ESRS E4</t>
  </si>
  <si>
    <t>ESRS E5</t>
  </si>
  <si>
    <t>ESRS S1</t>
  </si>
  <si>
    <t>ESRS S2</t>
  </si>
  <si>
    <t>ESRS S3</t>
  </si>
  <si>
    <t>ESRS S4</t>
  </si>
  <si>
    <t>ESRS G1</t>
  </si>
  <si>
    <t>Company</t>
  </si>
  <si>
    <t>Sector</t>
  </si>
  <si>
    <t>List created on (date)</t>
  </si>
  <si>
    <t>Defined threshold</t>
  </si>
  <si>
    <t>Tolerance of threshold</t>
  </si>
  <si>
    <t>ESRS Topics</t>
  </si>
  <si>
    <t>IMPACTS</t>
  </si>
  <si>
    <t>RISKS</t>
  </si>
  <si>
    <t>OPPORTUNITIES</t>
  </si>
  <si>
    <t>ESRS #</t>
  </si>
  <si>
    <t>Applicable?
[ Yes / No]</t>
  </si>
  <si>
    <t>ST</t>
  </si>
  <si>
    <t>MT</t>
  </si>
  <si>
    <t>Neutral (0)</t>
  </si>
  <si>
    <t>ESRS S5</t>
  </si>
  <si>
    <t>Scope / extent</t>
  </si>
  <si>
    <t>e.g. Stuttgart</t>
  </si>
  <si>
    <t>2 - Regional</t>
  </si>
  <si>
    <t>e.g. Baden-Württemberg</t>
  </si>
  <si>
    <t>3 - National</t>
  </si>
  <si>
    <t>e.g. Germany</t>
  </si>
  <si>
    <t xml:space="preserve">5 - Global </t>
  </si>
  <si>
    <t>ESRS DropDown</t>
  </si>
  <si>
    <t>Applicable Dropdown</t>
  </si>
  <si>
    <t>Scope Dropdown</t>
  </si>
  <si>
    <t>Stakeholder Dropdown</t>
  </si>
  <si>
    <t>LT</t>
  </si>
  <si>
    <t>A</t>
  </si>
  <si>
    <t>P</t>
  </si>
  <si>
    <t>DECLINAISON DES ESRS EN THEMES APPLIQUABLES POUR DUVAL</t>
  </si>
  <si>
    <t>IMPACT</t>
  </si>
  <si>
    <t>RISK</t>
  </si>
  <si>
    <t>OPPORTUNITY</t>
  </si>
  <si>
    <t>2 Max Werte</t>
  </si>
  <si>
    <t xml:space="preserve"> </t>
  </si>
  <si>
    <t>Doppelte Wesentlichkeitsanalyse - Berechnung</t>
  </si>
  <si>
    <t>Unternehmen:</t>
  </si>
  <si>
    <t>Branche:</t>
  </si>
  <si>
    <t>Fokusjahr</t>
  </si>
  <si>
    <t>Schwellenwert</t>
  </si>
  <si>
    <t>Tolleranzgrenze</t>
  </si>
  <si>
    <t>[Bitte beschreiben Sie die korrekte Branche]</t>
  </si>
  <si>
    <t>[Bitte definieren Sie das betrachtete Wirtschaftsjahr]</t>
  </si>
  <si>
    <t>Thema</t>
  </si>
  <si>
    <t>Unterthema</t>
  </si>
  <si>
    <t>Unter-Unterthema</t>
  </si>
  <si>
    <t>Übersicht der ESRS Themen (ESRS 1 AR16)</t>
  </si>
  <si>
    <t>Zutreffend?
[ Ja / Nein]</t>
  </si>
  <si>
    <t>Nicht verändern</t>
  </si>
  <si>
    <t>Bitte auswählen</t>
  </si>
  <si>
    <t>Ja</t>
  </si>
  <si>
    <t>Nein</t>
  </si>
  <si>
    <t>Wertschöpfungskette</t>
  </si>
  <si>
    <t>0 - Keine</t>
  </si>
  <si>
    <t>1 - Lokal</t>
  </si>
  <si>
    <t>Keine Mitarbeitenden</t>
  </si>
  <si>
    <t>e.g. Region Süd/West</t>
  </si>
  <si>
    <t>Alle Mitarbeitenden weltweit</t>
  </si>
  <si>
    <t>Bitte bestätigen Sie die betroffenen Stakeholder</t>
  </si>
  <si>
    <t>Betroffene Gemeinden</t>
  </si>
  <si>
    <t>Kunden</t>
  </si>
  <si>
    <t>Mitarbeiter</t>
  </si>
  <si>
    <t>Mitarbeiter, Kunden, NGOs</t>
  </si>
  <si>
    <t>Mitarbeiter, Kunde, Gesellschaft</t>
  </si>
  <si>
    <t>Mitarbeiter, Kunden, Arbeiter in der Wertschöpfungskette</t>
  </si>
  <si>
    <t>Natur</t>
  </si>
  <si>
    <t>Natur, betroffene Gemeinschaften</t>
  </si>
  <si>
    <t>Gesellschaft</t>
  </si>
  <si>
    <t>Arbeitnehmer in der Wertschöpfungskette</t>
  </si>
  <si>
    <t>Bitte definieren</t>
  </si>
  <si>
    <t>Tolleranzbereich Schwellenwert</t>
  </si>
  <si>
    <t>S1 - Eigen Belegschaft</t>
  </si>
  <si>
    <t>4 - Kontinental</t>
  </si>
  <si>
    <t>Wesentlichkeitsanalyse - Regeln</t>
  </si>
  <si>
    <t xml:space="preserve">Negativ (-) </t>
  </si>
  <si>
    <t>Positiv (+)</t>
  </si>
  <si>
    <t>Auswirkung</t>
  </si>
  <si>
    <t>Aktuelle / Potentielle Auswirkung</t>
  </si>
  <si>
    <t>Details von Makroproblemen</t>
  </si>
  <si>
    <t>WESENTLICHKEIT DER AUSWIRKUNGEN ("I"; Impact)</t>
  </si>
  <si>
    <t>Bewertung des Schweregrads</t>
  </si>
  <si>
    <t>Skala</t>
  </si>
  <si>
    <t>Umfang</t>
  </si>
  <si>
    <t>Unabänderlichkeit</t>
  </si>
  <si>
    <t>Wahrschienlichkeitsbewertung</t>
  </si>
  <si>
    <t>Eintrittswahrscheinlichkeit</t>
  </si>
  <si>
    <t>0 – Fast unwahrscheinlich</t>
  </si>
  <si>
    <t>1 – Sehr selten</t>
  </si>
  <si>
    <t>2 – Ziemlich selten</t>
  </si>
  <si>
    <t>3 – Wahrscheinlich</t>
  </si>
  <si>
    <t>4- Sehr wahrscheinlich</t>
  </si>
  <si>
    <t>5 – Äußerst wahrscheinlich oder tatsächlich</t>
  </si>
  <si>
    <t>kurzfristig</t>
  </si>
  <si>
    <t>mittelfristig</t>
  </si>
  <si>
    <t>langfristig</t>
  </si>
  <si>
    <t>Zeithorizont</t>
  </si>
  <si>
    <t>FINANZIELLE-WESENTLICHKEIT ("R"; Risk (0Risiko) &amp; "O"; Opportunity (Chance))</t>
  </si>
  <si>
    <t>Größe der möglichen finanziellen Auswirkungen</t>
  </si>
  <si>
    <t>Basierend auf zu definierenden Schwellenwerten, Szenarien/Prognosen</t>
  </si>
  <si>
    <t>0 – Keine Auswirkung</t>
  </si>
  <si>
    <t xml:space="preserve">1 – Geringfügig &lt; [5 % EBITDA] </t>
  </si>
  <si>
    <t>2 – Geringfügig [5 % – 14 % EBITDA]</t>
  </si>
  <si>
    <t>3 – Mittel/mäßig [14 % – 27 % EBITDA]</t>
  </si>
  <si>
    <t>4 – Kritisch &gt; [27 % EBITDA]</t>
  </si>
  <si>
    <t>5 – Katastrophal &gt; [27 % EBITDA]</t>
  </si>
  <si>
    <t>Schlussfolgerung</t>
  </si>
  <si>
    <t>Wesentliche Auswirkung</t>
  </si>
  <si>
    <t>Wesentliche finanzielle Auswirkung</t>
  </si>
  <si>
    <t>Immaterieller Einfluss</t>
  </si>
  <si>
    <t>Immaterieller finanzieller Effekt</t>
  </si>
  <si>
    <t>Abhängigkeiten</t>
  </si>
  <si>
    <t>Wirkungs-bewertung</t>
  </si>
  <si>
    <t xml:space="preserve">
Betroffene Stakeholder</t>
  </si>
  <si>
    <t xml:space="preserve">Zeithorizont (ST/MT/LT)   </t>
  </si>
  <si>
    <t>Begründung der Auswirkungsbewertung</t>
  </si>
  <si>
    <t>RISIKEN</t>
  </si>
  <si>
    <t>Farblegende</t>
  </si>
  <si>
    <t>rot: &gt;= Schwellenwert</t>
  </si>
  <si>
    <t>Gelb: innerhalb der Toleranzgrenze und unterhalb des Schwellenwertes</t>
  </si>
  <si>
    <t>Weiß/Farblos: &lt; Toleranzgrenze ODER leer</t>
  </si>
  <si>
    <t>AUSWIRKUNGEN</t>
  </si>
  <si>
    <t>AUSWIRKUNGEN - BEWERTUNG</t>
  </si>
  <si>
    <t>RISIKO - BEWERTUNG</t>
  </si>
  <si>
    <t>CHANCEN</t>
  </si>
  <si>
    <t>CHANCEN - BEWERTUNG</t>
  </si>
  <si>
    <t>Risikobeschreibung
(Unternehmensspezifisch)</t>
  </si>
  <si>
    <t>Auswirkungsbeschreibung
(Unternehmensspezifisch)</t>
  </si>
  <si>
    <t>Geographisches Gebiet
(Risiko)</t>
  </si>
  <si>
    <t>Geographisches Gebiet
(Auswirkung)</t>
  </si>
  <si>
    <t>Geographisches Gebiet
(Chancen)</t>
  </si>
  <si>
    <t>Zeithorizont (ST/MT/LT)</t>
  </si>
  <si>
    <t xml:space="preserve">Zeithorizont (ST/MT/LT) </t>
  </si>
  <si>
    <t>Risikobewertung</t>
  </si>
  <si>
    <t>Begründung der Risikobewertung</t>
  </si>
  <si>
    <t>Chancenbeschreibung
(Unternehmensspezifisch)</t>
  </si>
  <si>
    <t>Chancen-Dimension</t>
  </si>
  <si>
    <t>Eintrittswahrscheinlichkeit (Chance)</t>
  </si>
  <si>
    <t>Begründung der Chancenbewertung</t>
  </si>
  <si>
    <t>Klassifizierung der IROs</t>
  </si>
  <si>
    <t>Beschreibung</t>
  </si>
  <si>
    <t>Beschreibung
(Unternehmensspezifisch)</t>
  </si>
  <si>
    <t>Bewertung</t>
  </si>
  <si>
    <t>Auszug Berichtspflichten</t>
  </si>
  <si>
    <t>Beispiele</t>
  </si>
  <si>
    <t>Die Fähigkeit eines Unternehmens, sich an den Klimawandel und an Entwicklungen oder Unsicherheiten im Zusammenhang mit dem Klimawandel anzupassen.</t>
  </si>
  <si>
    <t>Umstellung auf erneuerbare Energie; Hochwasserschutz; Bezug alternativer Rohstoffe; Auswahl Lieferanten / Standorte.</t>
  </si>
  <si>
    <t>Strategien zur Anpassung an den Klimawandel.</t>
  </si>
  <si>
    <t>Der Prozess der Verringerung der Treibhausgasemissionen und der Begrenzung des Anstiegs der globalen Durchschnittstemperatur auf 1,5 °C über dem vorindustriellen Niveau im Einklang mit dem Pariser Klima-Abkommen.</t>
  </si>
  <si>
    <t>Anstieg der Temperatur wird z.B. verursacht durch: Treibhausgasemissionen; Verwendung fossiler Brennstoffe; keine nachhaltige Ressourcennutzung; Abholzung von Regenwäldern.</t>
  </si>
  <si>
    <t>Treibhausgasbilanz (THG-Bilanz) Scope 1 bis 3</t>
  </si>
  <si>
    <t xml:space="preserve">Die Art der genutzten Energie, sowie die Effizienz der eingesetzten Energie beeinflussen die THG-Bilanz des Unternehmen und entlang der Wertschöpfungskette.
</t>
  </si>
  <si>
    <t>Energieträgerarten: fossile Brennstoffe (Kohle, Erdgas, Erdöl); erneuerbare Energieträger (Solar, Wind, Wasser); fehlende Energieeffizienzmaßnahmen in der Produktion / in Gebäuden (Licht, Wärme, Kälte), entlang der Wertschöpfungskette.</t>
  </si>
  <si>
    <t>Energieverbrauch; Eingesetzte Energieträger; Energie-Mix; Energieeffizienz(-index).</t>
  </si>
  <si>
    <t>Durch Verbrennung und andere Umwandlung von Primärenergieträger (Öl, Gas, Kohle...), entstehen Schadstoffe, die in die Luft abgegeben werden und der Gesundheit und/oder der Umwelt schaden.</t>
  </si>
  <si>
    <t>Verschmutzung durch: feste Partikel, z.B. Staub, Rauch oder Ruß; Gase, z.B. CO2, Ammoniak, Stickoxide und Schwefeloxide; Aerosole.</t>
  </si>
  <si>
    <t>Einträge von Schadstoffen in die Luft; Veränderungen der Emissionen über mehrere Berichtsjahre.</t>
  </si>
  <si>
    <t>Verunreinigung von Wasser mit Schadstoffen, die der menschlichen Gesundheit und/oder der Umwelt schaden.</t>
  </si>
  <si>
    <t>Verunreinigungen z.B. mit Arzneimitteln, Mikroplastik, Reststoffen oder Rückständen von chemischen Produktionsmitteln; Unsachgemäße Sammlung, Behandlung und Entsorgung von Abwasser.</t>
  </si>
  <si>
    <t>Einträge von Schadstoffen in das Wasser (nach Sektoren/geografischem Gebiet/Quellenart/Standort); Veränderungen der Emissionen über mehrere Berichtsjahre.</t>
  </si>
  <si>
    <t xml:space="preserve">Verunreinigung von Böden, die der menschlichen Gesundheit und/oder der Umwelt schaden. </t>
  </si>
  <si>
    <t>Einleitung von anorganischen und langlebigen organischen Schadstoffen (z.B. Flammschutzmittel oder oberflächenaktive Substanzen auf Textilien).</t>
  </si>
  <si>
    <t>Emissionen in den Boden nach Schadstoffen (und nach Sektoren/geografischem Gebiet/Quellenart/Standort); Veränderungen der Emissionen über mehrere Berichtsjahre.</t>
  </si>
  <si>
    <t>Vergiftung/Belastung von Tieren, Pflanzen, Mikroorganismen oder Lebensmitteln mit schädlichen Chemikalien, Schwermetallen, Giften oder Krankheitserregern.</t>
  </si>
  <si>
    <t>Eintrag über Wasser, Luft, Boden oder über das Futter (z.B. Glyphosat, Neonikotinoide, Rückstände von Chemikalien); Belastung mit Produktionsrückständen.</t>
  </si>
  <si>
    <t>Gesamtmenge der Emissionen potenzieller Schadstoffe, die die Anlagen des Unternehmens verlassen; Veränderungen der Emissionen über mehrere Berichtsjahre.</t>
  </si>
  <si>
    <t>Stoffe, die ernste und häufig unumkehrbare Auswirkungen auf die menschliche Gesundheit und die Umwelt haben können und/oder nachteilig bzgl. Recycling sind.</t>
  </si>
  <si>
    <t>Stoffe können krebserregend, erbgutverändernd, die Fortpflanzung beeinträchtigen oder auf den Hormonhaushalt einwirken.</t>
  </si>
  <si>
    <t>Gesamtmenge besorgniserregender Stoffe, die während der Produktion erzeugt, verwendet oder beschafft werden.</t>
  </si>
  <si>
    <t>Stoffe, die sehr ernste und unumkehrbare Auswirkungen auf die menschliche Gesundheit und/oder die Umwelt haben können und Ökosysteme so schädigen, dass ihre Struktur und Funktionsfähigkeit langfristig gestört wird.</t>
  </si>
  <si>
    <t>Besonders besorgniserregende Stoffe sind z.B.: Acrylamid, Arsen, Blei, Quecksilber, Formaldehyd.</t>
  </si>
  <si>
    <t>Gesamtmenge besonders besorgniserregender Stoffe, die während der Produktion erzeugt, verwendet oder beschafft werden.</t>
  </si>
  <si>
    <t xml:space="preserve">Kunststoffteile (&lt; 5 mm), die nicht biologisch abbaubar sind und sich deshalb in der Umwelt ansammeln, einschließlich im Meer 
sowie in Lebensmitteln, im Trinkwasser und im menschlichen Körper. </t>
  </si>
  <si>
    <t>Mikroplastik wird in Produktionsverfahren (z.B. in Kosmetika oder für Kunstrasen) eingesetzt. Es entsteht auch durch Nutzung und Abrieb wie z.B. bei Autoreifen oder synthetischen Textilien.</t>
  </si>
  <si>
    <t>Gesamtmenge an Mikroplastik, die während der Produktion erzeugt, verwendet oder beschafft wird; Gesamtmenge an Mikroplastik, die die Anlagen des Unternehmens in Form von Emissionen und / oder Produkten verlässt.</t>
  </si>
  <si>
    <t>Tätigkeiten, durch die Wasser in die Grenzen des Unternehmens (oder der Anlage) gelangt.
= Entnahme - Ableitung</t>
  </si>
  <si>
    <t>Verbrauch von Wasser z.B. in Produktion, Kühlung, Reinigung und Hygiene, Bewässerung, Büro- und Betriebsaktivitäten, Land- und Forstwirtschaft.</t>
  </si>
  <si>
    <t xml:space="preserve">Gesamtwasserverbrauch; Wasserintensität; Gesamtvolumen des gespeicherten Wassers und Veränderungen bei der Speicherung.
</t>
  </si>
  <si>
    <t>Die Summe des Wassers, die während des Berichtszeitraums aus allen Quellen und für alle Verwendungszwecke in die Grenzen des Unternehmens gelangt.</t>
  </si>
  <si>
    <t>Entnahme z.B. für Produktion, Kühlung, Reinigung und Hygiene, Bewässerung, Büro- und Betriebsaktivitäten, Land- und Forstwirtschaft.</t>
  </si>
  <si>
    <t>Gesamtwasserentnahme in Gebieten, die von Wasserrisiko betroffen sind.</t>
  </si>
  <si>
    <t>Bitte spezifizieren</t>
  </si>
  <si>
    <t>Aktuell (A) /
Potentiell (P)</t>
  </si>
  <si>
    <t>Bitte spezifizieren
(Dropdown)</t>
  </si>
  <si>
    <t>eigene Aktivitäten</t>
  </si>
  <si>
    <t>Umfang
(eigene Aktivität /
Wertschöpfungs-kette)</t>
  </si>
  <si>
    <r>
      <t xml:space="preserve">Risiko-Dimension
</t>
    </r>
    <r>
      <rPr>
        <sz val="12"/>
        <color theme="2"/>
        <rFont val="Noto Sans"/>
        <family val="2"/>
      </rPr>
      <t>(Details unter "10_dW-Regeln")</t>
    </r>
  </si>
  <si>
    <r>
      <t xml:space="preserve">Unabänderlichkeit
</t>
    </r>
    <r>
      <rPr>
        <sz val="12"/>
        <color theme="2"/>
        <rFont val="Noto Sans"/>
        <family val="2"/>
      </rPr>
      <t>(Details unter "10_dW-Regeln")</t>
    </r>
  </si>
  <si>
    <r>
      <t xml:space="preserve">Umfang
</t>
    </r>
    <r>
      <rPr>
        <sz val="12"/>
        <color theme="2"/>
        <rFont val="Noto Sans"/>
        <family val="2"/>
      </rPr>
      <t>(Details unter "10_dW-Regeln")</t>
    </r>
  </si>
  <si>
    <r>
      <t xml:space="preserve">Skala
</t>
    </r>
    <r>
      <rPr>
        <sz val="12"/>
        <color theme="2"/>
        <rFont val="Noto Sans"/>
        <family val="2"/>
      </rPr>
      <t>(Details unter "10_dW-Regeln")</t>
    </r>
  </si>
  <si>
    <t xml:space="preserve">Chancen Klassifizierung
 (Chance / nicht signifikant)          </t>
  </si>
  <si>
    <t xml:space="preserve">Risiko-klassifizierung
(Risiko / nicht siginifikant)   </t>
  </si>
  <si>
    <t>Eintritts-wahrscheinlichkeit (Risiko)</t>
  </si>
  <si>
    <t>Chancen-bewertung</t>
  </si>
  <si>
    <t>Automatische Berechnung 
&gt;&gt; Nicht verändern &lt;&lt;</t>
  </si>
  <si>
    <t>&gt;&gt; Nicht verändern &lt;&lt;</t>
  </si>
  <si>
    <t>Auswirkung auf Stakeholder
(Negativ (-) / 
Neutral (0) /
 Positiv (+))</t>
  </si>
  <si>
    <t>Aktuell (A)</t>
  </si>
  <si>
    <t xml:space="preserve">Potentiell (P) </t>
  </si>
  <si>
    <t>Nicht zutreffend</t>
  </si>
  <si>
    <t>0 – Keine</t>
  </si>
  <si>
    <t>1 – Nicht signifikant</t>
  </si>
  <si>
    <t>2 – Begrenzt</t>
  </si>
  <si>
    <t>3 – Mäßig</t>
  </si>
  <si>
    <t>4 – Stark</t>
  </si>
  <si>
    <t>5 – Sehr stark</t>
  </si>
  <si>
    <t>1 – Lokal</t>
  </si>
  <si>
    <t>2 – Regional</t>
  </si>
  <si>
    <t>3 – National</t>
  </si>
  <si>
    <t>4 – Kontinental</t>
  </si>
  <si>
    <t>5 – Global</t>
  </si>
  <si>
    <t>0 – Keine Wirkung</t>
  </si>
  <si>
    <t>1 – Leicht reversible Wirkung (weniger als ein Jahr)</t>
  </si>
  <si>
    <t>2 – Reversible Wirkung (kurzfristig zwischen 1 und 5 Jahren)</t>
  </si>
  <si>
    <t>3 – Mäßig reversible Wirkung (mittelfristig zwischen 5 und 10 Jahren)</t>
  </si>
  <si>
    <t>4 – Kaum reversible Wirkung (langfristig + 10 Jahre)</t>
  </si>
  <si>
    <t>5 – Unheilbare Wirkung</t>
  </si>
  <si>
    <t>NA – Positiv</t>
  </si>
  <si>
    <t>Bewertung des Finanzinstruments</t>
  </si>
  <si>
    <t>Wahrscheinlichkeitsbewertung</t>
  </si>
  <si>
    <t>Risiko</t>
  </si>
  <si>
    <t>Chance</t>
  </si>
  <si>
    <t>NA - Positiv</t>
  </si>
  <si>
    <t>Hinweis: Wenn die Auswirkung tatsächlich ist, wird der Wert mit 1 bewertet.</t>
  </si>
  <si>
    <t xml:space="preserve">nicht siginifikant </t>
  </si>
  <si>
    <t>Dropdown Risiko-klassifizierung</t>
  </si>
  <si>
    <t xml:space="preserve">nicht signifikant    </t>
  </si>
  <si>
    <t>Dropdown Chancen Klassifizierung</t>
  </si>
  <si>
    <t>NA Chance</t>
  </si>
  <si>
    <t>NA Positiv</t>
  </si>
  <si>
    <t>E1 - Klimawandel</t>
  </si>
  <si>
    <t>Klimawandel</t>
  </si>
  <si>
    <t>Wirtschaftliche, soziale und kulturelle Rechte von Gemeinschaften</t>
  </si>
  <si>
    <t>Angemessene Unterbringung</t>
  </si>
  <si>
    <t>Angemessene Ernährung</t>
  </si>
  <si>
    <t>Wasser- und Sanitäreinrichtungen</t>
  </si>
  <si>
    <t>Bodenbezogene Auswirkungen</t>
  </si>
  <si>
    <t>Sicherheitsbezogene Auswirkungen</t>
  </si>
  <si>
    <t>Bürgerrechte und politische Rechte von Gemeinschaften</t>
  </si>
  <si>
    <t>Meinungsfreiheit</t>
  </si>
  <si>
    <t>Lärmbelästigung</t>
  </si>
  <si>
    <t>Auswirkungen auf Menschenrechtsverteidiger</t>
  </si>
  <si>
    <t>Rechte indigener Völker</t>
  </si>
  <si>
    <t>Freiwillige und in Kenntnis der Sachlage erteilte vorherige Zustimmung</t>
  </si>
  <si>
    <t>Selbstbestimmung</t>
  </si>
  <si>
    <t>Unternehmenskultur</t>
  </si>
  <si>
    <t>Schutz von Hinweisgebern (Whistleblowers)</t>
  </si>
  <si>
    <t>Tierschutz</t>
  </si>
  <si>
    <t>Korruption und Bestechung</t>
  </si>
  <si>
    <t>Vermeidung  und  Aufdeckung von Korruption und Bestechung einschließlich Schulung</t>
  </si>
  <si>
    <t>Vorkommnisse</t>
  </si>
  <si>
    <t>Management der Beziehungen zu
Lieferanten, einschließlich Zahlungspraktiken</t>
  </si>
  <si>
    <t>G1 - Unternehmenspolitik</t>
  </si>
  <si>
    <t>Bitte Thema benennen</t>
  </si>
  <si>
    <t>S4 - Verbraucher und Endnutzer</t>
  </si>
  <si>
    <t>E2 - Umweltverschmutzung</t>
  </si>
  <si>
    <t>Klimaschutz</t>
  </si>
  <si>
    <t>Energie</t>
  </si>
  <si>
    <t>Luftverschmutzung</t>
  </si>
  <si>
    <t>Wasserverschmutzung</t>
  </si>
  <si>
    <t>Bodenverschmutzung</t>
  </si>
  <si>
    <t>Verschmutzung von lebenden Organismen und Nahrungsressourcen</t>
  </si>
  <si>
    <t>Besorgniserregende Stoffe</t>
  </si>
  <si>
    <t xml:space="preserve">Besonders besorgniserregende Stoffe </t>
  </si>
  <si>
    <t>Mikroplastik</t>
  </si>
  <si>
    <t>E3 - Wasser-  und Meeresressourcen</t>
  </si>
  <si>
    <t>Wasser</t>
  </si>
  <si>
    <t>Wasserverbrauch</t>
  </si>
  <si>
    <t>Wasserentnahme</t>
  </si>
  <si>
    <t>Ableitung von Wasser</t>
  </si>
  <si>
    <t>Meeresressourcen</t>
  </si>
  <si>
    <t>Ableitung von Wasser in die Ozeane</t>
  </si>
  <si>
    <t>Gewinnung und Nutzung von Meeresressourcen</t>
  </si>
  <si>
    <t>E4 - Biologische Vielfalt und Ökosysteme</t>
  </si>
  <si>
    <t>E5 - Kreislaufwirtschaft</t>
  </si>
  <si>
    <t xml:space="preserve">Ressourcenzuflüsse, einschließlich Ressourcennutzung
</t>
  </si>
  <si>
    <t>Ressourcenabflüsse im Zusammenhang mit Produkten und Dienstleistungen</t>
  </si>
  <si>
    <t>Abfälle</t>
  </si>
  <si>
    <t>S1 - Eigene Belegschaft</t>
  </si>
  <si>
    <t>S2 - Arbeitskräfte in der Wertschöpfungskette</t>
  </si>
  <si>
    <t>S3 - Betroffene Gemeinschaften</t>
  </si>
  <si>
    <t>Informationsbezogene Auswirkungen für Verbraucher und/oder Endnutzer</t>
  </si>
  <si>
    <t>Datenschutz</t>
  </si>
  <si>
    <t xml:space="preserve">Zugang zu (hochwertigen) Informationen </t>
  </si>
  <si>
    <t>Persönliche Sicherheit von Verbrauchern und/oder Endnutzern</t>
  </si>
  <si>
    <t>Gesundheitsschutz und Sicherheit</t>
  </si>
  <si>
    <t>Persönliche Sicherheit</t>
  </si>
  <si>
    <t>Kinderschutz</t>
  </si>
  <si>
    <t>Soziale Inklusion von Verbrauchern und/oder Endnutzern</t>
  </si>
  <si>
    <t>Nichtdiskriminierung</t>
  </si>
  <si>
    <t>Zugang zu Produkten und Dienstleistungen</t>
  </si>
  <si>
    <t>Verantwortliche Vermarktungspraktiken</t>
  </si>
  <si>
    <t>Arbeitsbedingungen</t>
  </si>
  <si>
    <t>Sichere Beschäftigung</t>
  </si>
  <si>
    <t>Arbeitszeit</t>
  </si>
  <si>
    <t>Angemessene Entlohnung</t>
  </si>
  <si>
    <t>Sozialer Dialog</t>
  </si>
  <si>
    <t>Vereinigungsfreiheit, Existenz von Betriebsräten und Rechte der Arbeitnehmer auf Information, Anhörung und Mitbestimmung</t>
  </si>
  <si>
    <t>Tarifverhandlungen, einschließlich der Quote durch Tarifverträge abgedeckten Arbeitskräfte</t>
  </si>
  <si>
    <t>Vereinbarkeit von Berufs- und Privatleben</t>
  </si>
  <si>
    <t>Gleichbehandlung und Chancengleichheit für alle</t>
  </si>
  <si>
    <t>Gleichstellung der Geschlechter und gleicher Lohn für gleiche Arbeit</t>
  </si>
  <si>
    <t>Schulungen und Kompetenzentwicklung</t>
  </si>
  <si>
    <t>Beschäftigung und Inklusion von Menschen mit Behinderungen</t>
  </si>
  <si>
    <t>Maßnahmen gegen Gewalt und Belästigung am Arbeitsplatz</t>
  </si>
  <si>
    <t>Vielfalt</t>
  </si>
  <si>
    <t>Sonstige arbeitsbezogene Rechte</t>
  </si>
  <si>
    <t xml:space="preserve">Kinderarbeit </t>
  </si>
  <si>
    <t>Zwangsarbeit</t>
  </si>
  <si>
    <t>Vereinigungsfreiheit, einschließlich der Existenz von Betriebsräten</t>
  </si>
  <si>
    <t>Tarifverhandlungen</t>
  </si>
  <si>
    <t>ESRS Themen</t>
  </si>
  <si>
    <t xml:space="preserve">Zusatzinformationen </t>
  </si>
  <si>
    <t>[Bitte Unternehmen eintragen]</t>
  </si>
  <si>
    <t>Direkte Ursachen des Biodiversitätsverlusts</t>
  </si>
  <si>
    <t>Auswirkungen auf den Zustand der Arten</t>
  </si>
  <si>
    <t>Auswirkungen auf den Umfang und den Zustand von Ökosystemen</t>
  </si>
  <si>
    <t>Auswirkungen und Abhängigkeiten von Ökosystemdienstleistungen</t>
  </si>
  <si>
    <t>Landnutzungsänderungen, Süßwasser- und Meeresnutzungsänderungen</t>
  </si>
  <si>
    <t>Direkte Ausbeutung</t>
  </si>
  <si>
    <t>Invasive gebietsfremde Arten</t>
  </si>
  <si>
    <t>Umweltverschmutzung</t>
  </si>
  <si>
    <t>Sonstige</t>
  </si>
  <si>
    <t>Populationsgröße von Arten</t>
  </si>
  <si>
    <t>Globales Ausrottungsrisiko von Arten</t>
  </si>
  <si>
    <t>Landdegradation</t>
  </si>
  <si>
    <t>Wüstenbildung</t>
  </si>
  <si>
    <t>Bodenversiegelung</t>
  </si>
  <si>
    <t>Ressourcenzuflüsse, einschließlich Ressourcennutzung</t>
  </si>
  <si>
    <t>Viellfalt</t>
  </si>
  <si>
    <t>Kinderarbeit</t>
  </si>
  <si>
    <t>Finanzielle Wesentlichkeit</t>
  </si>
  <si>
    <t>Finanzielle Wesentlichkeit Ergebnis (MAX)</t>
  </si>
  <si>
    <t xml:space="preserve">Wesentlichkeit der Auswirkung </t>
  </si>
  <si>
    <t>Wesentlichkeit der Auswirkung</t>
  </si>
  <si>
    <t>Wesentlichkeitsergebnisse</t>
  </si>
  <si>
    <t>Westlichkeit der Auswirkung Ergebnis (MAX)</t>
  </si>
  <si>
    <t>Versammlungsfreiheit</t>
  </si>
  <si>
    <t>Kulturelle Rechte</t>
  </si>
  <si>
    <t>Zugang zu (hochwertigen) Informationen</t>
  </si>
  <si>
    <t>Schutz von Hinweisgebern (Whistleblower)</t>
  </si>
  <si>
    <t>Politisches Engagement und Lobbytätigkeiten</t>
  </si>
  <si>
    <t>Management der Beziehungen zu Lieferanten, einschließlich Zahlungspraktiken</t>
  </si>
  <si>
    <t>Vermeidung und Aufdeckung einschließlich Schulung</t>
  </si>
  <si>
    <t>Duetschland</t>
  </si>
  <si>
    <t>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</si>
</sst>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5"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3F3F76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Noto Sans"/>
      <family val="2"/>
    </font>
    <font>
      <sz val="8"/>
      <name val="Noto Sans"/>
      <family val="2"/>
    </font>
    <font>
      <b/>
      <sz val="12"/>
      <name val="Noto Sans"/>
      <family val="2"/>
    </font>
    <font>
      <b/>
      <sz val="12"/>
      <color theme="2"/>
      <name val="Noto Sans"/>
      <family val="2"/>
    </font>
    <font>
      <sz val="12"/>
      <name val="Noto Sans"/>
      <family val="2"/>
    </font>
    <font>
      <i/>
      <sz val="10"/>
      <name val="Noto Sans"/>
      <family val="2"/>
    </font>
    <font>
      <b/>
      <sz val="10"/>
      <name val="Noto Sans"/>
      <family val="2"/>
    </font>
    <font>
      <sz val="1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8"/>
      <color theme="2"/>
      <name val="Noto Sans"/>
      <family val="2"/>
    </font>
    <font>
      <i/>
      <sz val="8"/>
      <name val="Noto Sans"/>
      <family val="2"/>
    </font>
    <font>
      <b/>
      <sz val="8"/>
      <name val="Noto Sans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i/>
      <sz val="10"/>
      <name val="Noto Sans"/>
      <family val="2"/>
    </font>
    <font>
      <sz val="10"/>
      <name val="Arial"/>
      <family val="2"/>
    </font>
    <font>
      <sz val="8"/>
      <color theme="2" tint="-0.499984740745262"/>
      <name val="Noto Sans"/>
      <family val="2"/>
    </font>
    <font>
      <sz val="8"/>
      <color theme="2"/>
      <name val="Noto Sans"/>
      <family val="2"/>
    </font>
    <font>
      <i/>
      <sz val="8"/>
      <color theme="2"/>
      <name val="Noto Sans"/>
      <family val="2"/>
    </font>
    <font>
      <i/>
      <sz val="10"/>
      <name val="Noto Sans"/>
      <family val="2"/>
    </font>
    <font>
      <sz val="10"/>
      <name val="Noto Sans"/>
      <family val="2"/>
    </font>
    <font>
      <sz val="8"/>
      <color rgb="FFFF0000"/>
      <name val="Noto Sans"/>
      <family val="2"/>
    </font>
    <font>
      <b/>
      <sz val="8"/>
      <color rgb="FFFF0000"/>
      <name val="Noto Sans"/>
      <family val="2"/>
    </font>
    <font>
      <b/>
      <sz val="10"/>
      <color theme="2"/>
      <name val="Noto Sans"/>
      <family val="2"/>
    </font>
    <font>
      <b/>
      <sz val="8"/>
      <color theme="2" tint="-0.499984740745262"/>
      <name val="Noto Sans"/>
      <family val="2"/>
    </font>
    <font>
      <b/>
      <i/>
      <sz val="8"/>
      <color theme="2"/>
      <name val="Noto Sans"/>
      <family val="2"/>
    </font>
    <font>
      <sz val="14"/>
      <color theme="1"/>
      <name val="Inherit"/>
    </font>
    <font>
      <i/>
      <sz val="6"/>
      <color theme="1"/>
      <name val="Arial"/>
      <family val="2"/>
    </font>
    <font>
      <sz val="12"/>
      <color theme="2"/>
      <name val="Not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E7D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D837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  <bgColor indexed="64"/>
      </patternFill>
    </fill>
  </fills>
  <borders count="4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indexed="64"/>
      </left>
      <right style="medium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2" borderId="1"/>
    <xf numFmtId="0" fontId="5" fillId="3" borderId="1"/>
    <xf numFmtId="43" fontId="8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0" fontId="3" fillId="0" borderId="0"/>
    <xf numFmtId="0" fontId="3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381">
    <xf numFmtId="0" fontId="0" fillId="0" borderId="0" xfId="0"/>
    <xf numFmtId="0" fontId="10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7" fillId="5" borderId="0" xfId="0" applyFont="1" applyFill="1" applyAlignment="1">
      <alignment vertical="center"/>
    </xf>
    <xf numFmtId="0" fontId="9" fillId="5" borderId="0" xfId="3" applyNumberFormat="1" applyFont="1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10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horizontal="center" vertical="center" wrapText="1"/>
    </xf>
    <xf numFmtId="0" fontId="18" fillId="17" borderId="6" xfId="0" applyFont="1" applyFill="1" applyBorder="1" applyAlignment="1">
      <alignment horizontal="center" vertical="center" wrapText="1"/>
    </xf>
    <xf numFmtId="0" fontId="19" fillId="10" borderId="33" xfId="0" applyFont="1" applyFill="1" applyBorder="1" applyAlignment="1">
      <alignment horizontal="center" vertical="center" wrapText="1"/>
    </xf>
    <xf numFmtId="0" fontId="20" fillId="18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5" fillId="10" borderId="33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22" fillId="0" borderId="0" xfId="6" applyFont="1" applyAlignment="1">
      <alignment horizontal="center" vertical="center"/>
    </xf>
    <xf numFmtId="0" fontId="14" fillId="0" borderId="2" xfId="6" applyFont="1" applyBorder="1" applyAlignment="1">
      <alignment horizontal="left" vertical="center"/>
    </xf>
    <xf numFmtId="0" fontId="22" fillId="0" borderId="2" xfId="6" applyFont="1" applyBorder="1" applyAlignment="1">
      <alignment horizontal="center" vertical="center"/>
    </xf>
    <xf numFmtId="0" fontId="24" fillId="9" borderId="17" xfId="6" applyFont="1" applyFill="1" applyBorder="1" applyAlignment="1">
      <alignment horizontal="left" vertical="center" wrapText="1"/>
    </xf>
    <xf numFmtId="0" fontId="24" fillId="9" borderId="16" xfId="6" applyFont="1" applyFill="1" applyBorder="1" applyAlignment="1">
      <alignment horizontal="left" vertical="center" wrapText="1"/>
    </xf>
    <xf numFmtId="0" fontId="18" fillId="6" borderId="0" xfId="0" applyFont="1" applyFill="1" applyAlignment="1">
      <alignment vertical="center"/>
    </xf>
    <xf numFmtId="0" fontId="16" fillId="6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0" fontId="16" fillId="10" borderId="0" xfId="0" applyFont="1" applyFill="1" applyAlignment="1">
      <alignment vertical="top"/>
    </xf>
    <xf numFmtId="0" fontId="27" fillId="10" borderId="0" xfId="0" applyFont="1" applyFill="1" applyAlignment="1">
      <alignment vertical="top"/>
    </xf>
    <xf numFmtId="0" fontId="26" fillId="10" borderId="0" xfId="0" applyFont="1" applyFill="1" applyAlignment="1">
      <alignment vertical="top"/>
    </xf>
    <xf numFmtId="0" fontId="16" fillId="10" borderId="0" xfId="0" applyFont="1" applyFill="1" applyAlignment="1">
      <alignment horizontal="center" vertical="top"/>
    </xf>
    <xf numFmtId="0" fontId="21" fillId="10" borderId="0" xfId="0" applyFont="1" applyFill="1" applyAlignment="1">
      <alignment vertical="top"/>
    </xf>
    <xf numFmtId="0" fontId="15" fillId="10" borderId="0" xfId="0" applyFont="1" applyFill="1" applyAlignment="1">
      <alignment vertical="top"/>
    </xf>
    <xf numFmtId="14" fontId="16" fillId="10" borderId="0" xfId="0" applyNumberFormat="1" applyFont="1" applyFill="1" applyAlignment="1">
      <alignment vertical="top"/>
    </xf>
    <xf numFmtId="0" fontId="18" fillId="11" borderId="9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6" xfId="0" quotePrefix="1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8" fillId="20" borderId="6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28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vertical="top"/>
    </xf>
    <xf numFmtId="0" fontId="16" fillId="0" borderId="36" xfId="0" applyFont="1" applyBorder="1" applyAlignment="1">
      <alignment vertical="top"/>
    </xf>
    <xf numFmtId="0" fontId="28" fillId="0" borderId="0" xfId="0" applyFont="1"/>
    <xf numFmtId="0" fontId="16" fillId="10" borderId="0" xfId="0" quotePrefix="1" applyFont="1" applyFill="1" applyAlignment="1">
      <alignment vertical="top"/>
    </xf>
    <xf numFmtId="0" fontId="21" fillId="4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2" fillId="0" borderId="0" xfId="6" applyFont="1" applyAlignment="1">
      <alignment vertical="center"/>
    </xf>
    <xf numFmtId="0" fontId="22" fillId="0" borderId="19" xfId="6" applyFont="1" applyBorder="1" applyAlignment="1">
      <alignment vertical="center"/>
    </xf>
    <xf numFmtId="0" fontId="22" fillId="0" borderId="17" xfId="6" applyFont="1" applyBorder="1" applyAlignment="1">
      <alignment vertical="center"/>
    </xf>
    <xf numFmtId="0" fontId="22" fillId="0" borderId="13" xfId="6" applyFont="1" applyBorder="1" applyAlignment="1">
      <alignment horizontal="center" vertical="center"/>
    </xf>
    <xf numFmtId="0" fontId="22" fillId="0" borderId="13" xfId="6" applyFont="1" applyBorder="1" applyAlignment="1">
      <alignment vertical="center"/>
    </xf>
    <xf numFmtId="0" fontId="22" fillId="0" borderId="18" xfId="6" applyFont="1" applyBorder="1" applyAlignment="1">
      <alignment vertical="center"/>
    </xf>
    <xf numFmtId="0" fontId="22" fillId="0" borderId="16" xfId="6" applyFont="1" applyBorder="1" applyAlignment="1">
      <alignment vertical="center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vertical="center"/>
    </xf>
    <xf numFmtId="0" fontId="18" fillId="12" borderId="0" xfId="0" applyFont="1" applyFill="1" applyAlignment="1">
      <alignment vertical="center" wrapText="1"/>
    </xf>
    <xf numFmtId="0" fontId="18" fillId="12" borderId="0" xfId="0" applyFont="1" applyFill="1" applyAlignment="1">
      <alignment vertical="center"/>
    </xf>
    <xf numFmtId="0" fontId="29" fillId="18" borderId="26" xfId="6" applyFont="1" applyFill="1" applyBorder="1" applyAlignment="1">
      <alignment horizontal="center" vertical="center"/>
    </xf>
    <xf numFmtId="0" fontId="29" fillId="18" borderId="25" xfId="6" applyFont="1" applyFill="1" applyBorder="1" applyAlignment="1">
      <alignment horizontal="center" vertical="center" wrapText="1"/>
    </xf>
    <xf numFmtId="0" fontId="22" fillId="18" borderId="17" xfId="6" applyFont="1" applyFill="1" applyBorder="1" applyAlignment="1">
      <alignment horizontal="left" vertical="center" wrapText="1"/>
    </xf>
    <xf numFmtId="0" fontId="22" fillId="18" borderId="16" xfId="6" applyFont="1" applyFill="1" applyBorder="1" applyAlignment="1">
      <alignment horizontal="left" vertical="center" wrapText="1"/>
    </xf>
    <xf numFmtId="0" fontId="29" fillId="18" borderId="19" xfId="6" applyFont="1" applyFill="1" applyBorder="1" applyAlignment="1">
      <alignment horizontal="center" vertical="center"/>
    </xf>
    <xf numFmtId="0" fontId="29" fillId="18" borderId="21" xfId="6" applyFont="1" applyFill="1" applyBorder="1" applyAlignment="1">
      <alignment horizontal="left" vertical="center"/>
    </xf>
    <xf numFmtId="0" fontId="29" fillId="18" borderId="20" xfId="6" applyFont="1" applyFill="1" applyBorder="1" applyAlignment="1">
      <alignment horizontal="left" vertical="center"/>
    </xf>
    <xf numFmtId="0" fontId="21" fillId="4" borderId="10" xfId="0" applyFont="1" applyFill="1" applyBorder="1" applyAlignment="1">
      <alignment horizontal="center" vertical="center" wrapText="1"/>
    </xf>
    <xf numFmtId="0" fontId="21" fillId="22" borderId="10" xfId="0" applyFont="1" applyFill="1" applyBorder="1" applyAlignment="1">
      <alignment horizontal="center" vertical="center" wrapText="1"/>
    </xf>
    <xf numFmtId="0" fontId="21" fillId="22" borderId="6" xfId="0" applyFont="1" applyFill="1" applyBorder="1" applyAlignment="1">
      <alignment horizontal="center" vertical="center" wrapText="1"/>
    </xf>
    <xf numFmtId="0" fontId="21" fillId="23" borderId="10" xfId="0" applyFont="1" applyFill="1" applyBorder="1" applyAlignment="1">
      <alignment horizontal="center" vertical="center" wrapText="1"/>
    </xf>
    <xf numFmtId="0" fontId="21" fillId="23" borderId="6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6" xfId="0" applyFont="1" applyFill="1" applyBorder="1" applyAlignment="1">
      <alignment horizontal="center" vertical="center" wrapText="1"/>
    </xf>
    <xf numFmtId="0" fontId="21" fillId="20" borderId="10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6" xfId="0" applyFont="1" applyFill="1" applyBorder="1" applyAlignment="1">
      <alignment horizontal="center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21" fillId="26" borderId="6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1" fillId="27" borderId="6" xfId="0" applyFont="1" applyFill="1" applyBorder="1" applyAlignment="1">
      <alignment horizontal="center" vertical="center" wrapText="1"/>
    </xf>
    <xf numFmtId="0" fontId="21" fillId="28" borderId="10" xfId="0" applyFont="1" applyFill="1" applyBorder="1" applyAlignment="1">
      <alignment horizontal="center" vertical="center" wrapText="1"/>
    </xf>
    <xf numFmtId="0" fontId="21" fillId="28" borderId="6" xfId="0" applyFont="1" applyFill="1" applyBorder="1" applyAlignment="1">
      <alignment horizontal="center" vertical="center" wrapText="1"/>
    </xf>
    <xf numFmtId="0" fontId="21" fillId="29" borderId="10" xfId="0" applyFont="1" applyFill="1" applyBorder="1" applyAlignment="1">
      <alignment horizontal="center" vertical="center" wrapText="1"/>
    </xf>
    <xf numFmtId="0" fontId="21" fillId="29" borderId="6" xfId="0" applyFont="1" applyFill="1" applyBorder="1" applyAlignment="1">
      <alignment horizontal="center" vertical="center" wrapText="1"/>
    </xf>
    <xf numFmtId="0" fontId="30" fillId="30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7" fillId="13" borderId="34" xfId="0" applyFont="1" applyFill="1" applyBorder="1" applyAlignment="1">
      <alignment vertical="center" wrapText="1"/>
    </xf>
    <xf numFmtId="164" fontId="15" fillId="10" borderId="0" xfId="0" applyNumberFormat="1" applyFont="1" applyFill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0" fontId="32" fillId="10" borderId="0" xfId="0" applyFont="1" applyFill="1" applyAlignment="1">
      <alignment vertical="top"/>
    </xf>
    <xf numFmtId="14" fontId="32" fillId="10" borderId="0" xfId="0" applyNumberFormat="1" applyFont="1" applyFill="1" applyAlignment="1">
      <alignment horizontal="left" vertical="top"/>
    </xf>
    <xf numFmtId="0" fontId="32" fillId="10" borderId="0" xfId="0" applyFont="1" applyFill="1" applyAlignment="1">
      <alignment horizontal="left" vertical="top"/>
    </xf>
    <xf numFmtId="0" fontId="33" fillId="10" borderId="0" xfId="0" applyFont="1" applyFill="1" applyAlignment="1">
      <alignment vertical="top"/>
    </xf>
    <xf numFmtId="0" fontId="25" fillId="10" borderId="0" xfId="0" applyFont="1" applyFill="1" applyAlignment="1">
      <alignment vertical="top"/>
    </xf>
    <xf numFmtId="0" fontId="34" fillId="10" borderId="0" xfId="0" applyFont="1" applyFill="1" applyAlignment="1">
      <alignment vertical="top"/>
    </xf>
    <xf numFmtId="0" fontId="18" fillId="29" borderId="39" xfId="0" applyFont="1" applyFill="1" applyBorder="1" applyAlignment="1">
      <alignment horizontal="center" vertical="center" wrapText="1"/>
    </xf>
    <xf numFmtId="0" fontId="18" fillId="31" borderId="39" xfId="0" applyFont="1" applyFill="1" applyBorder="1" applyAlignment="1">
      <alignment horizontal="center" vertical="center" wrapText="1"/>
    </xf>
    <xf numFmtId="0" fontId="18" fillId="31" borderId="41" xfId="0" applyFont="1" applyFill="1" applyBorder="1" applyAlignment="1">
      <alignment horizontal="center" vertical="center" wrapText="1"/>
    </xf>
    <xf numFmtId="0" fontId="18" fillId="31" borderId="8" xfId="0" applyFont="1" applyFill="1" applyBorder="1" applyAlignment="1">
      <alignment horizontal="center" vertical="center" wrapText="1"/>
    </xf>
    <xf numFmtId="0" fontId="18" fillId="31" borderId="9" xfId="0" applyFont="1" applyFill="1" applyBorder="1" applyAlignment="1">
      <alignment horizontal="left" vertical="center"/>
    </xf>
    <xf numFmtId="0" fontId="18" fillId="31" borderId="7" xfId="0" applyFont="1" applyFill="1" applyBorder="1" applyAlignment="1">
      <alignment horizontal="center" vertical="center"/>
    </xf>
    <xf numFmtId="0" fontId="18" fillId="20" borderId="8" xfId="0" applyFont="1" applyFill="1" applyBorder="1" applyAlignment="1">
      <alignment horizontal="center" vertical="center" wrapText="1"/>
    </xf>
    <xf numFmtId="0" fontId="18" fillId="8" borderId="42" xfId="0" applyFont="1" applyFill="1" applyBorder="1" applyAlignment="1">
      <alignment horizontal="center" vertical="center" wrapText="1"/>
    </xf>
    <xf numFmtId="0" fontId="29" fillId="14" borderId="43" xfId="6" applyFont="1" applyFill="1" applyBorder="1" applyAlignment="1">
      <alignment vertical="center"/>
    </xf>
    <xf numFmtId="0" fontId="17" fillId="13" borderId="47" xfId="0" applyFont="1" applyFill="1" applyBorder="1" applyAlignment="1">
      <alignment vertical="center" wrapText="1"/>
    </xf>
    <xf numFmtId="0" fontId="20" fillId="22" borderId="6" xfId="0" quotePrefix="1" applyFont="1" applyFill="1" applyBorder="1" applyAlignment="1">
      <alignment horizontal="center"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0" fillId="0" borderId="6" xfId="0" quotePrefix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20" fillId="0" borderId="8" xfId="0" quotePrefix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0" fontId="20" fillId="0" borderId="6" xfId="0" quotePrefix="1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15" fillId="0" borderId="6" xfId="0" quotePrefix="1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20" fillId="0" borderId="10" xfId="0" quotePrefix="1" applyNumberFormat="1" applyFont="1" applyFill="1" applyBorder="1" applyAlignment="1">
      <alignment horizontal="center" vertical="center" wrapText="1"/>
    </xf>
    <xf numFmtId="0" fontId="20" fillId="0" borderId="10" xfId="0" quotePrefix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5" fillId="0" borderId="10" xfId="0" quotePrefix="1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4" fontId="36" fillId="0" borderId="0" xfId="0" applyNumberFormat="1" applyFont="1" applyAlignment="1">
      <alignment horizontal="center" vertical="center" wrapText="1"/>
    </xf>
    <xf numFmtId="164" fontId="36" fillId="10" borderId="0" xfId="0" applyNumberFormat="1" applyFont="1" applyFill="1" applyAlignment="1">
      <alignment horizontal="center" vertical="center" wrapText="1"/>
    </xf>
    <xf numFmtId="0" fontId="36" fillId="10" borderId="0" xfId="0" applyFont="1" applyFill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37" fillId="10" borderId="0" xfId="0" applyFont="1" applyFill="1" applyAlignment="1">
      <alignment vertical="top"/>
    </xf>
    <xf numFmtId="0" fontId="38" fillId="10" borderId="0" xfId="0" applyFont="1" applyFill="1" applyAlignment="1">
      <alignment vertical="top"/>
    </xf>
    <xf numFmtId="0" fontId="16" fillId="1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5" fillId="0" borderId="2" xfId="0" applyFont="1" applyBorder="1" applyAlignment="1">
      <alignment vertical="top"/>
    </xf>
    <xf numFmtId="0" fontId="21" fillId="0" borderId="2" xfId="0" applyFont="1" applyBorder="1" applyAlignment="1">
      <alignment vertical="top"/>
    </xf>
    <xf numFmtId="0" fontId="15" fillId="0" borderId="35" xfId="0" applyFont="1" applyBorder="1" applyAlignment="1">
      <alignment vertical="top"/>
    </xf>
    <xf numFmtId="0" fontId="21" fillId="0" borderId="35" xfId="0" applyFont="1" applyBorder="1" applyAlignment="1">
      <alignment vertical="top"/>
    </xf>
    <xf numFmtId="0" fontId="20" fillId="21" borderId="12" xfId="0" applyFont="1" applyFill="1" applyBorder="1" applyAlignment="1">
      <alignment vertical="top"/>
    </xf>
    <xf numFmtId="0" fontId="30" fillId="21" borderId="12" xfId="0" applyFont="1" applyFill="1" applyBorder="1" applyAlignment="1">
      <alignment vertical="top"/>
    </xf>
    <xf numFmtId="0" fontId="16" fillId="32" borderId="0" xfId="0" applyFont="1" applyFill="1" applyAlignment="1">
      <alignment vertical="top"/>
    </xf>
    <xf numFmtId="0" fontId="16" fillId="27" borderId="0" xfId="0" applyFont="1" applyFill="1" applyAlignment="1">
      <alignment vertical="top"/>
    </xf>
    <xf numFmtId="0" fontId="22" fillId="18" borderId="17" xfId="6" applyFont="1" applyFill="1" applyBorder="1" applyAlignment="1">
      <alignment horizontal="left" vertical="center" wrapText="1"/>
    </xf>
    <xf numFmtId="0" fontId="40" fillId="10" borderId="0" xfId="0" applyFont="1" applyFill="1" applyAlignment="1">
      <alignment vertical="top"/>
    </xf>
    <xf numFmtId="0" fontId="25" fillId="0" borderId="0" xfId="0" applyFont="1" applyAlignment="1">
      <alignment horizontal="center" vertical="top"/>
    </xf>
    <xf numFmtId="0" fontId="18" fillId="11" borderId="12" xfId="0" applyFont="1" applyFill="1" applyBorder="1" applyAlignment="1">
      <alignment horizontal="center" vertical="center" wrapText="1"/>
    </xf>
    <xf numFmtId="0" fontId="18" fillId="14" borderId="12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15" borderId="11" xfId="0" applyFont="1" applyFill="1" applyBorder="1" applyAlignment="1">
      <alignment horizontal="left" vertical="center"/>
    </xf>
    <xf numFmtId="0" fontId="15" fillId="0" borderId="0" xfId="0" applyFont="1" applyBorder="1" applyAlignment="1">
      <alignment vertical="top"/>
    </xf>
    <xf numFmtId="0" fontId="21" fillId="0" borderId="2" xfId="0" applyFont="1" applyBorder="1" applyAlignment="1">
      <alignment vertical="top" wrapText="1"/>
    </xf>
    <xf numFmtId="0" fontId="22" fillId="10" borderId="0" xfId="6" applyFont="1" applyFill="1" applyAlignment="1">
      <alignment vertical="center"/>
    </xf>
    <xf numFmtId="0" fontId="22" fillId="10" borderId="19" xfId="6" applyFont="1" applyFill="1" applyBorder="1" applyAlignment="1">
      <alignment vertical="center"/>
    </xf>
    <xf numFmtId="0" fontId="22" fillId="10" borderId="17" xfId="6" applyFont="1" applyFill="1" applyBorder="1" applyAlignment="1">
      <alignment vertical="center"/>
    </xf>
    <xf numFmtId="0" fontId="22" fillId="10" borderId="13" xfId="6" applyFont="1" applyFill="1" applyBorder="1" applyAlignment="1">
      <alignment horizontal="center" vertical="center"/>
    </xf>
    <xf numFmtId="0" fontId="22" fillId="10" borderId="0" xfId="6" applyFont="1" applyFill="1" applyAlignment="1">
      <alignment horizontal="center" vertical="center"/>
    </xf>
    <xf numFmtId="0" fontId="22" fillId="10" borderId="13" xfId="6" applyFont="1" applyFill="1" applyBorder="1" applyAlignment="1">
      <alignment vertical="center"/>
    </xf>
    <xf numFmtId="0" fontId="22" fillId="10" borderId="18" xfId="6" applyFont="1" applyFill="1" applyBorder="1" applyAlignment="1">
      <alignment vertical="center"/>
    </xf>
    <xf numFmtId="0" fontId="22" fillId="10" borderId="16" xfId="6" applyFont="1" applyFill="1" applyBorder="1" applyAlignment="1">
      <alignment vertical="center"/>
    </xf>
    <xf numFmtId="0" fontId="22" fillId="10" borderId="14" xfId="6" applyFont="1" applyFill="1" applyBorder="1" applyAlignment="1">
      <alignment horizontal="center" vertical="center"/>
    </xf>
    <xf numFmtId="0" fontId="22" fillId="10" borderId="2" xfId="6" applyFont="1" applyFill="1" applyBorder="1" applyAlignment="1">
      <alignment horizontal="center" vertical="center"/>
    </xf>
    <xf numFmtId="0" fontId="22" fillId="10" borderId="14" xfId="6" applyFont="1" applyFill="1" applyBorder="1" applyAlignment="1">
      <alignment vertical="center"/>
    </xf>
    <xf numFmtId="0" fontId="22" fillId="10" borderId="14" xfId="6" applyFont="1" applyFill="1" applyBorder="1" applyAlignment="1">
      <alignment horizontal="center" vertical="center" wrapText="1"/>
    </xf>
    <xf numFmtId="0" fontId="42" fillId="10" borderId="0" xfId="0" applyFont="1" applyFill="1" applyAlignment="1">
      <alignment horizontal="left" vertical="center"/>
    </xf>
    <xf numFmtId="0" fontId="43" fillId="10" borderId="0" xfId="0" applyFont="1" applyFill="1" applyAlignment="1">
      <alignment vertical="center"/>
    </xf>
    <xf numFmtId="0" fontId="22" fillId="19" borderId="17" xfId="6" applyFont="1" applyFill="1" applyBorder="1" applyAlignment="1">
      <alignment horizontal="left" vertical="center" wrapText="1"/>
    </xf>
    <xf numFmtId="0" fontId="22" fillId="19" borderId="16" xfId="6" applyFont="1" applyFill="1" applyBorder="1" applyAlignment="1">
      <alignment horizontal="left" vertical="center" wrapText="1"/>
    </xf>
    <xf numFmtId="0" fontId="22" fillId="19" borderId="0" xfId="6" applyFont="1" applyFill="1" applyAlignment="1">
      <alignment vertical="center"/>
    </xf>
    <xf numFmtId="0" fontId="22" fillId="19" borderId="2" xfId="6" applyFont="1" applyFill="1" applyBorder="1" applyAlignment="1">
      <alignment vertical="center"/>
    </xf>
    <xf numFmtId="0" fontId="26" fillId="10" borderId="0" xfId="0" applyFont="1" applyFill="1" applyAlignment="1">
      <alignment vertical="top" wrapText="1"/>
    </xf>
    <xf numFmtId="0" fontId="20" fillId="10" borderId="0" xfId="0" applyFont="1" applyFill="1" applyAlignment="1">
      <alignment vertical="top" wrapText="1"/>
    </xf>
    <xf numFmtId="0" fontId="41" fillId="0" borderId="0" xfId="0" applyFont="1" applyAlignment="1">
      <alignment horizontal="center" vertical="top" wrapText="1"/>
    </xf>
    <xf numFmtId="0" fontId="20" fillId="0" borderId="0" xfId="0" quotePrefix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0" fillId="10" borderId="2" xfId="0" applyFont="1" applyFill="1" applyBorder="1" applyAlignment="1">
      <alignment vertical="top" wrapText="1"/>
    </xf>
    <xf numFmtId="0" fontId="20" fillId="10" borderId="0" xfId="0" applyFont="1" applyFill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20" fillId="21" borderId="12" xfId="0" applyFont="1" applyFill="1" applyBorder="1" applyAlignment="1">
      <alignment vertical="top" wrapText="1"/>
    </xf>
    <xf numFmtId="0" fontId="20" fillId="21" borderId="9" xfId="0" applyFont="1" applyFill="1" applyBorder="1" applyAlignment="1">
      <alignment vertical="top" wrapText="1"/>
    </xf>
    <xf numFmtId="0" fontId="20" fillId="21" borderId="32" xfId="0" applyFont="1" applyFill="1" applyBorder="1" applyAlignment="1">
      <alignment vertical="top" wrapText="1"/>
    </xf>
    <xf numFmtId="0" fontId="20" fillId="21" borderId="0" xfId="0" applyFont="1" applyFill="1" applyAlignment="1">
      <alignment vertical="top" wrapText="1"/>
    </xf>
    <xf numFmtId="0" fontId="16" fillId="10" borderId="0" xfId="0" applyFont="1" applyFill="1" applyAlignment="1">
      <alignment vertical="top" wrapText="1"/>
    </xf>
    <xf numFmtId="0" fontId="15" fillId="10" borderId="0" xfId="0" applyFont="1" applyFill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10" borderId="2" xfId="0" applyFont="1" applyFill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15" fillId="21" borderId="12" xfId="0" applyFont="1" applyFill="1" applyBorder="1" applyAlignment="1">
      <alignment vertical="top" wrapText="1"/>
    </xf>
    <xf numFmtId="0" fontId="15" fillId="21" borderId="9" xfId="0" applyFont="1" applyFill="1" applyBorder="1" applyAlignment="1">
      <alignment vertical="top" wrapText="1"/>
    </xf>
    <xf numFmtId="0" fontId="15" fillId="21" borderId="32" xfId="0" applyFont="1" applyFill="1" applyBorder="1" applyAlignment="1">
      <alignment vertical="top" wrapText="1"/>
    </xf>
    <xf numFmtId="0" fontId="15" fillId="21" borderId="0" xfId="0" applyFont="1" applyFill="1" applyAlignment="1">
      <alignment vertical="top" wrapText="1"/>
    </xf>
    <xf numFmtId="0" fontId="21" fillId="0" borderId="0" xfId="0" applyFont="1" applyBorder="1" applyAlignment="1">
      <alignment vertical="top"/>
    </xf>
    <xf numFmtId="0" fontId="15" fillId="21" borderId="0" xfId="0" applyFont="1" applyFill="1" applyBorder="1" applyAlignment="1">
      <alignment vertical="top" wrapText="1"/>
    </xf>
    <xf numFmtId="0" fontId="15" fillId="1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20" fillId="21" borderId="0" xfId="0" applyFont="1" applyFill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0" fillId="0" borderId="0" xfId="0" quotePrefix="1" applyFont="1" applyBorder="1" applyAlignment="1">
      <alignment vertical="top" wrapText="1"/>
    </xf>
    <xf numFmtId="0" fontId="30" fillId="23" borderId="6" xfId="0" applyFont="1" applyFill="1" applyBorder="1" applyAlignment="1">
      <alignment horizontal="center" vertical="center" wrapText="1"/>
    </xf>
    <xf numFmtId="0" fontId="30" fillId="24" borderId="6" xfId="0" applyFont="1" applyFill="1" applyBorder="1" applyAlignment="1">
      <alignment horizontal="center" vertical="center" wrapText="1"/>
    </xf>
    <xf numFmtId="0" fontId="30" fillId="20" borderId="6" xfId="0" applyFont="1" applyFill="1" applyBorder="1" applyAlignment="1">
      <alignment horizontal="center" vertical="center" wrapText="1"/>
    </xf>
    <xf numFmtId="0" fontId="30" fillId="25" borderId="6" xfId="0" applyFont="1" applyFill="1" applyBorder="1" applyAlignment="1">
      <alignment horizontal="center" vertical="center" wrapText="1"/>
    </xf>
    <xf numFmtId="0" fontId="30" fillId="26" borderId="6" xfId="0" applyFont="1" applyFill="1" applyBorder="1" applyAlignment="1">
      <alignment horizontal="center" vertical="center" wrapText="1"/>
    </xf>
    <xf numFmtId="0" fontId="30" fillId="27" borderId="6" xfId="0" applyFont="1" applyFill="1" applyBorder="1" applyAlignment="1">
      <alignment horizontal="center" vertical="center" wrapText="1"/>
    </xf>
    <xf numFmtId="0" fontId="30" fillId="28" borderId="6" xfId="0" applyFont="1" applyFill="1" applyBorder="1" applyAlignment="1">
      <alignment horizontal="center" vertical="center" wrapText="1"/>
    </xf>
    <xf numFmtId="0" fontId="30" fillId="29" borderId="6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5" fillId="0" borderId="8" xfId="0" quotePrefix="1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vertical="top"/>
    </xf>
    <xf numFmtId="0" fontId="20" fillId="0" borderId="7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5" fillId="10" borderId="32" xfId="0" applyFont="1" applyFill="1" applyBorder="1" applyAlignment="1">
      <alignment vertical="top" wrapText="1"/>
    </xf>
    <xf numFmtId="0" fontId="20" fillId="10" borderId="32" xfId="0" applyFont="1" applyFill="1" applyBorder="1" applyAlignment="1">
      <alignment vertical="top" wrapText="1"/>
    </xf>
    <xf numFmtId="0" fontId="15" fillId="10" borderId="12" xfId="0" applyFont="1" applyFill="1" applyBorder="1" applyAlignment="1">
      <alignment vertical="top" wrapText="1"/>
    </xf>
    <xf numFmtId="0" fontId="20" fillId="10" borderId="12" xfId="0" applyFont="1" applyFill="1" applyBorder="1" applyAlignment="1">
      <alignment vertical="top" wrapText="1"/>
    </xf>
    <xf numFmtId="0" fontId="15" fillId="0" borderId="32" xfId="0" applyFont="1" applyBorder="1" applyAlignment="1">
      <alignment vertical="top" wrapText="1"/>
    </xf>
    <xf numFmtId="0" fontId="20" fillId="0" borderId="32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15" fillId="21" borderId="0" xfId="0" applyFont="1" applyFill="1" applyAlignment="1" applyProtection="1">
      <alignment vertical="top"/>
      <protection locked="0"/>
    </xf>
    <xf numFmtId="14" fontId="15" fillId="21" borderId="0" xfId="0" applyNumberFormat="1" applyFont="1" applyFill="1" applyAlignment="1" applyProtection="1">
      <alignment horizontal="left" vertical="top"/>
      <protection locked="0"/>
    </xf>
    <xf numFmtId="0" fontId="16" fillId="21" borderId="0" xfId="0" applyFont="1" applyFill="1" applyAlignment="1" applyProtection="1">
      <alignment horizontal="left" vertical="top"/>
      <protection locked="0"/>
    </xf>
    <xf numFmtId="0" fontId="15" fillId="10" borderId="6" xfId="0" applyFont="1" applyFill="1" applyBorder="1" applyAlignment="1" applyProtection="1">
      <alignment horizontal="center" vertical="center" wrapText="1"/>
      <protection locked="0"/>
    </xf>
    <xf numFmtId="0" fontId="20" fillId="10" borderId="8" xfId="0" quotePrefix="1" applyFont="1" applyFill="1" applyBorder="1" applyAlignment="1" applyProtection="1">
      <alignment horizontal="center" vertical="center" wrapText="1"/>
      <protection locked="0"/>
    </xf>
    <xf numFmtId="0" fontId="15" fillId="10" borderId="6" xfId="0" quotePrefix="1" applyFont="1" applyFill="1" applyBorder="1" applyAlignment="1" applyProtection="1">
      <alignment horizontal="center" vertical="center" wrapText="1"/>
      <protection locked="0"/>
    </xf>
    <xf numFmtId="0" fontId="20" fillId="10" borderId="6" xfId="0" quotePrefix="1" applyFont="1" applyFill="1" applyBorder="1" applyAlignment="1" applyProtection="1">
      <alignment horizontal="center" vertical="center" wrapText="1"/>
      <protection locked="0"/>
    </xf>
    <xf numFmtId="0" fontId="15" fillId="19" borderId="9" xfId="0" applyFont="1" applyFill="1" applyBorder="1" applyAlignment="1" applyProtection="1">
      <alignment horizontal="center" vertical="center" wrapText="1"/>
      <protection locked="0"/>
    </xf>
    <xf numFmtId="0" fontId="15" fillId="19" borderId="6" xfId="0" applyFont="1" applyFill="1" applyBorder="1" applyAlignment="1" applyProtection="1">
      <alignment horizontal="center" vertical="center" wrapText="1"/>
      <protection locked="0"/>
    </xf>
    <xf numFmtId="164" fontId="31" fillId="0" borderId="6" xfId="0" applyNumberFormat="1" applyFont="1" applyBorder="1" applyAlignment="1" applyProtection="1">
      <alignment horizontal="center" vertical="center" wrapText="1"/>
      <protection locked="0"/>
    </xf>
    <xf numFmtId="0" fontId="15" fillId="10" borderId="8" xfId="0" applyFont="1" applyFill="1" applyBorder="1" applyAlignment="1" applyProtection="1">
      <alignment horizontal="center" vertical="center" wrapText="1"/>
      <protection locked="0"/>
    </xf>
    <xf numFmtId="0" fontId="15" fillId="19" borderId="42" xfId="0" applyFont="1" applyFill="1" applyBorder="1" applyAlignment="1" applyProtection="1">
      <alignment horizontal="center" vertical="center" wrapText="1"/>
      <protection locked="0"/>
    </xf>
    <xf numFmtId="0" fontId="20" fillId="10" borderId="8" xfId="0" applyFont="1" applyFill="1" applyBorder="1" applyAlignment="1" applyProtection="1">
      <alignment horizontal="center" vertical="center" wrapText="1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0" fontId="15" fillId="22" borderId="6" xfId="0" applyFont="1" applyFill="1" applyBorder="1" applyAlignment="1" applyProtection="1">
      <alignment horizontal="center" vertical="center" wrapText="1"/>
      <protection locked="0"/>
    </xf>
    <xf numFmtId="0" fontId="20" fillId="22" borderId="8" xfId="0" applyFont="1" applyFill="1" applyBorder="1" applyAlignment="1" applyProtection="1">
      <alignment horizontal="center" vertical="center" wrapText="1"/>
      <protection locked="0"/>
    </xf>
    <xf numFmtId="0" fontId="20" fillId="22" borderId="6" xfId="0" quotePrefix="1" applyFont="1" applyFill="1" applyBorder="1" applyAlignment="1" applyProtection="1">
      <alignment horizontal="center" vertical="center" wrapText="1"/>
      <protection locked="0"/>
    </xf>
    <xf numFmtId="0" fontId="20" fillId="22" borderId="6" xfId="0" applyFont="1" applyFill="1" applyBorder="1" applyAlignment="1" applyProtection="1">
      <alignment horizontal="center" vertical="center" wrapText="1"/>
      <protection locked="0"/>
    </xf>
    <xf numFmtId="0" fontId="15" fillId="22" borderId="9" xfId="0" applyFont="1" applyFill="1" applyBorder="1" applyAlignment="1" applyProtection="1">
      <alignment horizontal="center" vertical="center" wrapText="1"/>
      <protection locked="0"/>
    </xf>
    <xf numFmtId="0" fontId="15" fillId="22" borderId="8" xfId="0" applyFont="1" applyFill="1" applyBorder="1" applyAlignment="1" applyProtection="1">
      <alignment horizontal="center" vertical="center" wrapText="1"/>
      <protection locked="0"/>
    </xf>
    <xf numFmtId="0" fontId="15" fillId="22" borderId="42" xfId="0" applyFont="1" applyFill="1" applyBorder="1" applyAlignment="1" applyProtection="1">
      <alignment horizontal="center" vertical="center" wrapText="1"/>
      <protection locked="0"/>
    </xf>
    <xf numFmtId="0" fontId="15" fillId="19" borderId="8" xfId="0" applyFont="1" applyFill="1" applyBorder="1" applyAlignment="1" applyProtection="1">
      <alignment horizontal="center" vertical="center" wrapText="1"/>
      <protection locked="0"/>
    </xf>
    <xf numFmtId="0" fontId="20" fillId="10" borderId="27" xfId="0" applyFont="1" applyFill="1" applyBorder="1" applyAlignment="1" applyProtection="1">
      <alignment horizontal="center" vertical="center" wrapText="1"/>
      <protection locked="0"/>
    </xf>
    <xf numFmtId="0" fontId="15" fillId="10" borderId="6" xfId="0" applyFont="1" applyFill="1" applyBorder="1" applyAlignment="1" applyProtection="1">
      <alignment vertical="center" wrapText="1"/>
      <protection locked="0"/>
    </xf>
    <xf numFmtId="0" fontId="15" fillId="23" borderId="6" xfId="0" applyFont="1" applyFill="1" applyBorder="1" applyAlignment="1" applyProtection="1">
      <alignment horizontal="center" vertical="center" wrapText="1"/>
      <protection locked="0"/>
    </xf>
    <xf numFmtId="0" fontId="20" fillId="23" borderId="8" xfId="0" applyFont="1" applyFill="1" applyBorder="1" applyAlignment="1" applyProtection="1">
      <alignment horizontal="center" vertical="center" wrapText="1"/>
      <protection locked="0"/>
    </xf>
    <xf numFmtId="0" fontId="20" fillId="23" borderId="8" xfId="0" quotePrefix="1" applyFont="1" applyFill="1" applyBorder="1" applyAlignment="1" applyProtection="1">
      <alignment horizontal="center" vertical="center" wrapText="1"/>
      <protection locked="0"/>
    </xf>
    <xf numFmtId="0" fontId="20" fillId="23" borderId="6" xfId="0" applyFont="1" applyFill="1" applyBorder="1" applyAlignment="1" applyProtection="1">
      <alignment horizontal="center" vertical="center" wrapText="1"/>
      <protection locked="0"/>
    </xf>
    <xf numFmtId="0" fontId="15" fillId="23" borderId="9" xfId="0" applyFont="1" applyFill="1" applyBorder="1" applyAlignment="1" applyProtection="1">
      <alignment horizontal="center" vertical="center" wrapText="1"/>
      <protection locked="0"/>
    </xf>
    <xf numFmtId="0" fontId="15" fillId="23" borderId="8" xfId="0" applyFont="1" applyFill="1" applyBorder="1" applyAlignment="1" applyProtection="1">
      <alignment horizontal="center" vertical="center" wrapText="1"/>
      <protection locked="0"/>
    </xf>
    <xf numFmtId="0" fontId="15" fillId="23" borderId="42" xfId="0" applyFont="1" applyFill="1" applyBorder="1" applyAlignment="1" applyProtection="1">
      <alignment horizontal="center" vertical="center" wrapText="1"/>
      <protection locked="0"/>
    </xf>
    <xf numFmtId="0" fontId="15" fillId="24" borderId="6" xfId="0" applyFont="1" applyFill="1" applyBorder="1" applyAlignment="1" applyProtection="1">
      <alignment horizontal="center" vertical="center" wrapText="1"/>
      <protection locked="0"/>
    </xf>
    <xf numFmtId="0" fontId="20" fillId="24" borderId="8" xfId="0" applyFont="1" applyFill="1" applyBorder="1" applyAlignment="1" applyProtection="1">
      <alignment horizontal="center" vertical="center" wrapText="1"/>
      <protection locked="0"/>
    </xf>
    <xf numFmtId="0" fontId="20" fillId="24" borderId="8" xfId="0" quotePrefix="1" applyFont="1" applyFill="1" applyBorder="1" applyAlignment="1" applyProtection="1">
      <alignment horizontal="center" vertical="center" wrapText="1"/>
      <protection locked="0"/>
    </xf>
    <xf numFmtId="0" fontId="20" fillId="24" borderId="6" xfId="0" applyFont="1" applyFill="1" applyBorder="1" applyAlignment="1" applyProtection="1">
      <alignment horizontal="center" vertical="center" wrapText="1"/>
      <protection locked="0"/>
    </xf>
    <xf numFmtId="0" fontId="15" fillId="24" borderId="9" xfId="0" applyFont="1" applyFill="1" applyBorder="1" applyAlignment="1" applyProtection="1">
      <alignment horizontal="center" vertical="center" wrapText="1"/>
      <protection locked="0"/>
    </xf>
    <xf numFmtId="0" fontId="15" fillId="24" borderId="8" xfId="0" applyFont="1" applyFill="1" applyBorder="1" applyAlignment="1" applyProtection="1">
      <alignment horizontal="center" vertical="center" wrapText="1"/>
      <protection locked="0"/>
    </xf>
    <xf numFmtId="0" fontId="15" fillId="24" borderId="42" xfId="0" applyFont="1" applyFill="1" applyBorder="1" applyAlignment="1" applyProtection="1">
      <alignment horizontal="center" vertical="center" wrapText="1"/>
      <protection locked="0"/>
    </xf>
    <xf numFmtId="0" fontId="15" fillId="20" borderId="6" xfId="0" applyFont="1" applyFill="1" applyBorder="1" applyAlignment="1" applyProtection="1">
      <alignment horizontal="center" vertical="center" wrapText="1"/>
      <protection locked="0"/>
    </xf>
    <xf numFmtId="0" fontId="20" fillId="20" borderId="8" xfId="0" applyFont="1" applyFill="1" applyBorder="1" applyAlignment="1" applyProtection="1">
      <alignment horizontal="center" vertical="center" wrapText="1"/>
      <protection locked="0"/>
    </xf>
    <xf numFmtId="0" fontId="20" fillId="20" borderId="8" xfId="0" quotePrefix="1" applyFont="1" applyFill="1" applyBorder="1" applyAlignment="1" applyProtection="1">
      <alignment horizontal="center" vertical="center" wrapText="1"/>
      <protection locked="0"/>
    </xf>
    <xf numFmtId="0" fontId="20" fillId="20" borderId="6" xfId="0" applyFont="1" applyFill="1" applyBorder="1" applyAlignment="1" applyProtection="1">
      <alignment horizontal="center" vertical="center" wrapText="1"/>
      <protection locked="0"/>
    </xf>
    <xf numFmtId="0" fontId="15" fillId="20" borderId="9" xfId="0" applyFont="1" applyFill="1" applyBorder="1" applyAlignment="1" applyProtection="1">
      <alignment horizontal="center" vertical="center" wrapText="1"/>
      <protection locked="0"/>
    </xf>
    <xf numFmtId="0" fontId="15" fillId="20" borderId="8" xfId="0" applyFont="1" applyFill="1" applyBorder="1" applyAlignment="1" applyProtection="1">
      <alignment horizontal="center" vertical="center" wrapText="1"/>
      <protection locked="0"/>
    </xf>
    <xf numFmtId="0" fontId="15" fillId="20" borderId="42" xfId="0" applyFont="1" applyFill="1" applyBorder="1" applyAlignment="1" applyProtection="1">
      <alignment horizontal="center" vertical="center" wrapText="1"/>
      <protection locked="0"/>
    </xf>
    <xf numFmtId="0" fontId="15" fillId="25" borderId="6" xfId="0" applyFont="1" applyFill="1" applyBorder="1" applyAlignment="1" applyProtection="1">
      <alignment horizontal="center" vertical="center" wrapText="1"/>
      <protection locked="0"/>
    </xf>
    <xf numFmtId="0" fontId="20" fillId="25" borderId="8" xfId="0" applyFont="1" applyFill="1" applyBorder="1" applyAlignment="1" applyProtection="1">
      <alignment horizontal="center" vertical="center" wrapText="1"/>
      <protection locked="0"/>
    </xf>
    <xf numFmtId="0" fontId="20" fillId="25" borderId="8" xfId="0" quotePrefix="1" applyFont="1" applyFill="1" applyBorder="1" applyAlignment="1" applyProtection="1">
      <alignment horizontal="center" vertical="center" wrapText="1"/>
      <protection locked="0"/>
    </xf>
    <xf numFmtId="0" fontId="20" fillId="25" borderId="6" xfId="0" applyFont="1" applyFill="1" applyBorder="1" applyAlignment="1" applyProtection="1">
      <alignment horizontal="center" vertical="center" wrapText="1"/>
      <protection locked="0"/>
    </xf>
    <xf numFmtId="0" fontId="15" fillId="25" borderId="9" xfId="0" applyFont="1" applyFill="1" applyBorder="1" applyAlignment="1" applyProtection="1">
      <alignment horizontal="center" vertical="center" wrapText="1"/>
      <protection locked="0"/>
    </xf>
    <xf numFmtId="0" fontId="15" fillId="25" borderId="8" xfId="0" applyFont="1" applyFill="1" applyBorder="1" applyAlignment="1" applyProtection="1">
      <alignment horizontal="center" vertical="center" wrapText="1"/>
      <protection locked="0"/>
    </xf>
    <xf numFmtId="0" fontId="15" fillId="25" borderId="42" xfId="0" applyFont="1" applyFill="1" applyBorder="1" applyAlignment="1" applyProtection="1">
      <alignment horizontal="center" vertical="center" wrapText="1"/>
      <protection locked="0"/>
    </xf>
    <xf numFmtId="0" fontId="15" fillId="26" borderId="6" xfId="0" applyFont="1" applyFill="1" applyBorder="1" applyAlignment="1" applyProtection="1">
      <alignment horizontal="center" vertical="center" wrapText="1"/>
      <protection locked="0"/>
    </xf>
    <xf numFmtId="0" fontId="20" fillId="26" borderId="8" xfId="0" applyFont="1" applyFill="1" applyBorder="1" applyAlignment="1" applyProtection="1">
      <alignment horizontal="center" vertical="center" wrapText="1"/>
      <protection locked="0"/>
    </xf>
    <xf numFmtId="0" fontId="20" fillId="26" borderId="8" xfId="0" quotePrefix="1" applyFont="1" applyFill="1" applyBorder="1" applyAlignment="1" applyProtection="1">
      <alignment horizontal="center" vertical="center" wrapText="1"/>
      <protection locked="0"/>
    </xf>
    <xf numFmtId="0" fontId="20" fillId="26" borderId="6" xfId="0" applyFont="1" applyFill="1" applyBorder="1" applyAlignment="1" applyProtection="1">
      <alignment horizontal="center" vertical="center" wrapText="1"/>
      <protection locked="0"/>
    </xf>
    <xf numFmtId="0" fontId="15" fillId="26" borderId="9" xfId="0" applyFont="1" applyFill="1" applyBorder="1" applyAlignment="1" applyProtection="1">
      <alignment horizontal="center" vertical="center" wrapText="1"/>
      <protection locked="0"/>
    </xf>
    <xf numFmtId="0" fontId="15" fillId="26" borderId="8" xfId="0" applyFont="1" applyFill="1" applyBorder="1" applyAlignment="1" applyProtection="1">
      <alignment horizontal="center" vertical="center" wrapText="1"/>
      <protection locked="0"/>
    </xf>
    <xf numFmtId="0" fontId="15" fillId="26" borderId="42" xfId="0" applyFont="1" applyFill="1" applyBorder="1" applyAlignment="1" applyProtection="1">
      <alignment horizontal="center" vertical="center" wrapText="1"/>
      <protection locked="0"/>
    </xf>
    <xf numFmtId="0" fontId="15" fillId="10" borderId="10" xfId="0" applyFont="1" applyFill="1" applyBorder="1" applyAlignment="1" applyProtection="1">
      <alignment horizontal="center" vertical="center" wrapText="1"/>
      <protection locked="0"/>
    </xf>
    <xf numFmtId="0" fontId="15" fillId="27" borderId="6" xfId="0" applyFont="1" applyFill="1" applyBorder="1" applyAlignment="1" applyProtection="1">
      <alignment horizontal="center" vertical="center" wrapText="1"/>
      <protection locked="0"/>
    </xf>
    <xf numFmtId="0" fontId="20" fillId="27" borderId="8" xfId="0" applyFont="1" applyFill="1" applyBorder="1" applyAlignment="1" applyProtection="1">
      <alignment horizontal="center" vertical="center" wrapText="1"/>
      <protection locked="0"/>
    </xf>
    <xf numFmtId="0" fontId="20" fillId="27" borderId="8" xfId="0" quotePrefix="1" applyFont="1" applyFill="1" applyBorder="1" applyAlignment="1" applyProtection="1">
      <alignment horizontal="center" vertical="center" wrapText="1"/>
      <protection locked="0"/>
    </xf>
    <xf numFmtId="0" fontId="20" fillId="27" borderId="6" xfId="0" applyFont="1" applyFill="1" applyBorder="1" applyAlignment="1" applyProtection="1">
      <alignment horizontal="center" vertical="center" wrapText="1"/>
      <protection locked="0"/>
    </xf>
    <xf numFmtId="0" fontId="15" fillId="27" borderId="8" xfId="0" applyFont="1" applyFill="1" applyBorder="1" applyAlignment="1" applyProtection="1">
      <alignment horizontal="center" vertical="center" wrapText="1"/>
      <protection locked="0"/>
    </xf>
    <xf numFmtId="0" fontId="15" fillId="27" borderId="42" xfId="0" applyFont="1" applyFill="1" applyBorder="1" applyAlignment="1" applyProtection="1">
      <alignment horizontal="center" vertical="center" wrapText="1"/>
      <protection locked="0"/>
    </xf>
    <xf numFmtId="0" fontId="15" fillId="28" borderId="6" xfId="0" applyFont="1" applyFill="1" applyBorder="1" applyAlignment="1" applyProtection="1">
      <alignment horizontal="center" vertical="center" wrapText="1"/>
      <protection locked="0"/>
    </xf>
    <xf numFmtId="0" fontId="20" fillId="28" borderId="8" xfId="0" applyFont="1" applyFill="1" applyBorder="1" applyAlignment="1" applyProtection="1">
      <alignment horizontal="center" vertical="center" wrapText="1"/>
      <protection locked="0"/>
    </xf>
    <xf numFmtId="0" fontId="20" fillId="28" borderId="8" xfId="0" quotePrefix="1" applyFont="1" applyFill="1" applyBorder="1" applyAlignment="1" applyProtection="1">
      <alignment horizontal="center" vertical="center" wrapText="1"/>
      <protection locked="0"/>
    </xf>
    <xf numFmtId="0" fontId="20" fillId="28" borderId="6" xfId="0" applyFont="1" applyFill="1" applyBorder="1" applyAlignment="1" applyProtection="1">
      <alignment horizontal="center" vertical="center" wrapText="1"/>
      <protection locked="0"/>
    </xf>
    <xf numFmtId="0" fontId="15" fillId="28" borderId="8" xfId="0" applyFont="1" applyFill="1" applyBorder="1" applyAlignment="1" applyProtection="1">
      <alignment horizontal="center" vertical="center" wrapText="1"/>
      <protection locked="0"/>
    </xf>
    <xf numFmtId="0" fontId="15" fillId="28" borderId="42" xfId="0" applyFont="1" applyFill="1" applyBorder="1" applyAlignment="1" applyProtection="1">
      <alignment horizontal="center" vertical="center" wrapText="1"/>
      <protection locked="0"/>
    </xf>
    <xf numFmtId="0" fontId="15" fillId="10" borderId="29" xfId="0" applyFont="1" applyFill="1" applyBorder="1" applyAlignment="1" applyProtection="1">
      <alignment horizontal="center" vertical="center" wrapText="1"/>
      <protection locked="0"/>
    </xf>
    <xf numFmtId="0" fontId="15" fillId="29" borderId="6" xfId="0" applyFont="1" applyFill="1" applyBorder="1" applyAlignment="1" applyProtection="1">
      <alignment horizontal="center" vertical="center" wrapText="1"/>
      <protection locked="0"/>
    </xf>
    <xf numFmtId="0" fontId="20" fillId="29" borderId="8" xfId="0" applyFont="1" applyFill="1" applyBorder="1" applyAlignment="1" applyProtection="1">
      <alignment horizontal="center" vertical="center" wrapText="1"/>
      <protection locked="0"/>
    </xf>
    <xf numFmtId="0" fontId="20" fillId="29" borderId="8" xfId="0" quotePrefix="1" applyFont="1" applyFill="1" applyBorder="1" applyAlignment="1" applyProtection="1">
      <alignment horizontal="center" vertical="center" wrapText="1"/>
      <protection locked="0"/>
    </xf>
    <xf numFmtId="0" fontId="20" fillId="29" borderId="6" xfId="0" applyFont="1" applyFill="1" applyBorder="1" applyAlignment="1" applyProtection="1">
      <alignment horizontal="center" vertical="center" wrapText="1"/>
      <protection locked="0"/>
    </xf>
    <xf numFmtId="0" fontId="15" fillId="29" borderId="8" xfId="0" applyFont="1" applyFill="1" applyBorder="1" applyAlignment="1" applyProtection="1">
      <alignment horizontal="center" vertical="center" wrapText="1"/>
      <protection locked="0"/>
    </xf>
    <xf numFmtId="0" fontId="15" fillId="29" borderId="30" xfId="0" applyFont="1" applyFill="1" applyBorder="1" applyAlignment="1" applyProtection="1">
      <alignment horizontal="center" vertical="center" wrapText="1"/>
      <protection locked="0"/>
    </xf>
    <xf numFmtId="0" fontId="15" fillId="29" borderId="9" xfId="0" applyFont="1" applyFill="1" applyBorder="1" applyAlignment="1" applyProtection="1">
      <alignment horizontal="center" vertical="center" wrapText="1"/>
      <protection locked="0"/>
    </xf>
    <xf numFmtId="0" fontId="15" fillId="19" borderId="10" xfId="0" applyFont="1" applyFill="1" applyBorder="1" applyAlignment="1" applyProtection="1">
      <alignment horizontal="center" vertical="center" wrapText="1"/>
      <protection locked="0"/>
    </xf>
    <xf numFmtId="0" fontId="15" fillId="10" borderId="31" xfId="0" applyFont="1" applyFill="1" applyBorder="1" applyAlignment="1" applyProtection="1">
      <alignment horizontal="center" vertical="center" wrapText="1"/>
      <protection locked="0"/>
    </xf>
    <xf numFmtId="0" fontId="15" fillId="19" borderId="32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7" fillId="13" borderId="47" xfId="0" applyFont="1" applyFill="1" applyBorder="1" applyAlignment="1">
      <alignment horizontal="center" vertical="center" wrapText="1"/>
    </xf>
    <xf numFmtId="0" fontId="18" fillId="17" borderId="11" xfId="0" applyFont="1" applyFill="1" applyBorder="1" applyAlignment="1">
      <alignment horizontal="center" vertical="center" wrapText="1"/>
    </xf>
    <xf numFmtId="0" fontId="18" fillId="17" borderId="12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20" borderId="11" xfId="0" applyFont="1" applyFill="1" applyBorder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8" fillId="20" borderId="40" xfId="0" applyFont="1" applyFill="1" applyBorder="1" applyAlignment="1">
      <alignment horizontal="center" vertical="center" wrapText="1"/>
    </xf>
    <xf numFmtId="0" fontId="18" fillId="16" borderId="11" xfId="0" applyFont="1" applyFill="1" applyBorder="1" applyAlignment="1">
      <alignment horizontal="center" vertical="center" wrapText="1"/>
    </xf>
    <xf numFmtId="0" fontId="18" fillId="16" borderId="12" xfId="0" applyFont="1" applyFill="1" applyBorder="1" applyAlignment="1">
      <alignment horizontal="center" vertical="center" wrapText="1"/>
    </xf>
    <xf numFmtId="0" fontId="18" fillId="16" borderId="15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15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15" borderId="12" xfId="0" applyFont="1" applyFill="1" applyBorder="1" applyAlignment="1">
      <alignment horizontal="center" vertical="center" wrapText="1"/>
    </xf>
    <xf numFmtId="0" fontId="18" fillId="15" borderId="15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 wrapText="1"/>
    </xf>
    <xf numFmtId="0" fontId="18" fillId="8" borderId="48" xfId="0" applyFont="1" applyFill="1" applyBorder="1" applyAlignment="1">
      <alignment horizontal="center" vertical="center" wrapText="1"/>
    </xf>
    <xf numFmtId="0" fontId="18" fillId="15" borderId="9" xfId="0" applyFont="1" applyFill="1" applyBorder="1" applyAlignment="1">
      <alignment horizontal="center" vertical="center"/>
    </xf>
    <xf numFmtId="0" fontId="18" fillId="15" borderId="7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 wrapText="1"/>
    </xf>
    <xf numFmtId="0" fontId="29" fillId="18" borderId="25" xfId="6" applyFont="1" applyFill="1" applyBorder="1" applyAlignment="1">
      <alignment horizontal="center" vertical="center"/>
    </xf>
    <xf numFmtId="0" fontId="29" fillId="18" borderId="23" xfId="6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9" fillId="21" borderId="0" xfId="6" applyFont="1" applyFill="1" applyAlignment="1">
      <alignment horizontal="center" vertical="center"/>
    </xf>
    <xf numFmtId="0" fontId="29" fillId="14" borderId="44" xfId="6" applyFont="1" applyFill="1" applyBorder="1" applyAlignment="1">
      <alignment horizontal="center" vertical="center"/>
    </xf>
    <xf numFmtId="0" fontId="29" fillId="14" borderId="45" xfId="6" applyFont="1" applyFill="1" applyBorder="1" applyAlignment="1">
      <alignment horizontal="center" vertical="center"/>
    </xf>
    <xf numFmtId="0" fontId="29" fillId="14" borderId="46" xfId="6" applyFont="1" applyFill="1" applyBorder="1" applyAlignment="1">
      <alignment horizontal="center" vertical="center"/>
    </xf>
    <xf numFmtId="0" fontId="29" fillId="18" borderId="25" xfId="6" applyFont="1" applyFill="1" applyBorder="1" applyAlignment="1">
      <alignment horizontal="center" vertical="center" wrapText="1"/>
    </xf>
    <xf numFmtId="0" fontId="29" fillId="18" borderId="23" xfId="6" applyFont="1" applyFill="1" applyBorder="1" applyAlignment="1">
      <alignment horizontal="center" vertical="center" wrapText="1"/>
    </xf>
    <xf numFmtId="0" fontId="22" fillId="18" borderId="17" xfId="6" applyFont="1" applyFill="1" applyBorder="1" applyAlignment="1">
      <alignment horizontal="left" vertical="center" wrapText="1"/>
    </xf>
    <xf numFmtId="0" fontId="22" fillId="18" borderId="0" xfId="6" applyFont="1" applyFill="1" applyAlignment="1">
      <alignment horizontal="left" vertical="center" wrapText="1"/>
    </xf>
    <xf numFmtId="0" fontId="29" fillId="8" borderId="0" xfId="6" applyFont="1" applyFill="1" applyAlignment="1">
      <alignment horizontal="left" vertical="center"/>
    </xf>
    <xf numFmtId="0" fontId="29" fillId="8" borderId="22" xfId="6" applyFont="1" applyFill="1" applyBorder="1" applyAlignment="1">
      <alignment horizontal="left" vertical="center"/>
    </xf>
    <xf numFmtId="0" fontId="29" fillId="18" borderId="24" xfId="6" applyFont="1" applyFill="1" applyBorder="1" applyAlignment="1">
      <alignment horizontal="center" vertical="center" wrapText="1"/>
    </xf>
    <xf numFmtId="0" fontId="23" fillId="7" borderId="17" xfId="6" applyFont="1" applyFill="1" applyBorder="1" applyAlignment="1">
      <alignment horizontal="center" vertical="center" wrapText="1"/>
    </xf>
    <xf numFmtId="0" fontId="23" fillId="7" borderId="0" xfId="6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</cellXfs>
  <cellStyles count="11">
    <cellStyle name="Comma" xfId="3" builtinId="3"/>
    <cellStyle name="Komma 2" xfId="9" xr:uid="{209A1F59-6F9E-4159-B11B-9FF2B0D625F4}"/>
    <cellStyle name="Milliers 2" xfId="5" xr:uid="{8ABC82E9-32BB-4BAC-83BD-98502B355045}"/>
    <cellStyle name="Normal" xfId="0" builtinId="0"/>
    <cellStyle name="Normal 2" xfId="4" xr:uid="{541D9EAB-2498-43FD-8BBE-ADE2501F1FED}"/>
    <cellStyle name="Normal 3" xfId="6" xr:uid="{DBE2754D-FF87-446F-8763-62C63C1B87F1}"/>
    <cellStyle name="Standard 2" xfId="7" xr:uid="{15CAA8ED-C130-45BF-8689-E6B0F83A38E1}"/>
    <cellStyle name="Standard 3" xfId="8" xr:uid="{F66C16B5-F4B8-44CF-AB77-946A97C0EDB6}"/>
    <cellStyle name="Standard 4" xfId="10" xr:uid="{7C1713BB-709C-4593-BD05-F2574E6F6D04}"/>
    <cellStyle name="Table Snip" xfId="1" xr:uid="{EC4ABB1A-4A71-401D-A31E-F205A3A5DAA5}"/>
    <cellStyle name="Text Snip" xfId="2" xr:uid="{4F92C345-0B40-433D-9F0E-611367628E9D}"/>
  </cellStyles>
  <dxfs count="4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/>
        <name val="Noto Sans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164" formatCode="0.0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164" formatCode="0.0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164" formatCode="0.0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164" formatCode="0.0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/>
        <name val="Noto Sans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 patternType="lightUp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/>
        <name val="Noto Sans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i/>
        <strike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2"/>
        <name val="Noto Sans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C7CE"/>
      <color rgb="FFF29C9C"/>
      <color rgb="FF000000"/>
      <color rgb="FFA6A6A6"/>
      <color rgb="FF0A0607"/>
      <color rgb="FFD9D9D9"/>
      <color rgb="FF004500"/>
      <color rgb="FF00CC99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107467</xdr:rowOff>
    </xdr:from>
    <xdr:to>
      <xdr:col>1</xdr:col>
      <xdr:colOff>791308</xdr:colOff>
      <xdr:row>0</xdr:row>
      <xdr:rowOff>324343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CE7B21E-54FF-4F4E-958D-991E430D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93" y="107467"/>
          <a:ext cx="791307" cy="216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73623</xdr:colOff>
      <xdr:row>0</xdr:row>
      <xdr:rowOff>119637</xdr:rowOff>
    </xdr:from>
    <xdr:to>
      <xdr:col>1</xdr:col>
      <xdr:colOff>868105</xdr:colOff>
      <xdr:row>0</xdr:row>
      <xdr:rowOff>333338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7EB9A9-3116-4A4C-B6BD-B7B31215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10" y="119637"/>
          <a:ext cx="791307" cy="2168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73623</xdr:colOff>
      <xdr:row>0</xdr:row>
      <xdr:rowOff>119637</xdr:rowOff>
    </xdr:from>
    <xdr:to>
      <xdr:col>1</xdr:col>
      <xdr:colOff>864930</xdr:colOff>
      <xdr:row>0</xdr:row>
      <xdr:rowOff>336513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AB9573-6706-4A72-A769-A4B64329B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673" y="119637"/>
          <a:ext cx="791307" cy="216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73623</xdr:colOff>
      <xdr:row>0</xdr:row>
      <xdr:rowOff>119637</xdr:rowOff>
    </xdr:from>
    <xdr:to>
      <xdr:col>1</xdr:col>
      <xdr:colOff>868105</xdr:colOff>
      <xdr:row>0</xdr:row>
      <xdr:rowOff>333338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8F96F91-C968-4A31-A163-CCAE2252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323" y="119637"/>
          <a:ext cx="794482" cy="213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625928</xdr:colOff>
      <xdr:row>0</xdr:row>
      <xdr:rowOff>136071</xdr:rowOff>
    </xdr:from>
    <xdr:ext cx="794482" cy="213701"/>
    <xdr:pic>
      <xdr:nvPicPr>
        <xdr:cNvPr id="4" name="Grafik 3">
          <a:extLst>
            <a:ext uri="{FF2B5EF4-FFF2-40B4-BE49-F238E27FC236}">
              <a16:creationId xmlns:a16="http://schemas.microsoft.com/office/drawing/2014/main" id="{0075CAA0-4B4C-42C7-83C2-046B2EDE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357" y="136071"/>
          <a:ext cx="794482" cy="21370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terina Eichhorn" id="{635CD1BD-23EF-4813-83CF-3C4AFA48ADAA}" userId="S::A54792@dekra.org::4ef7b7c1-2d97-40a8-be32-f412b223527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A7FCFD-6DE7-4B44-AD17-1F8575DD5FE9}" name="Tableau23" displayName="Tableau23" ref="B7:E124" totalsRowShown="0" headerRowDxfId="420" dataDxfId="419">
  <autoFilter ref="B7:E124" xr:uid="{74A7FCFD-6DE7-4B44-AD17-1F8575DD5FE9}"/>
  <tableColumns count="4">
    <tableColumn id="1" xr3:uid="{DD0A42C0-8EA9-48D0-AB91-7D6E865FCB6F}" name="ESRS" dataDxfId="418"/>
    <tableColumn id="2" xr3:uid="{A38ADDF3-AD88-45A4-8969-88A9C2A042F0}" name="Thema" dataDxfId="417"/>
    <tableColumn id="3" xr3:uid="{F7A769CB-3F80-4CB8-AA82-73A0CBBC9B54}" name="Unterthema" dataDxfId="416"/>
    <tableColumn id="5" xr3:uid="{B28CC8CF-5E92-45BC-BECB-0FEAE5BF42D7}" name="Unter-Unterthema" dataDxfId="415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2FBDC-8D1F-491A-8096-201CCDE8FD54}" name="Tableau32" displayName="Tableau32" ref="B11:AM413" totalsRowShown="0" headerRowDxfId="218" dataDxfId="216" headerRowBorderDxfId="217" tableBorderDxfId="215" totalsRowBorderDxfId="214">
  <autoFilter ref="B11:AM413" xr:uid="{D7462FB1-D41B-49D6-A6D2-D0D59F1FB6A9}"/>
  <tableColumns count="38">
    <tableColumn id="1" xr3:uid="{DB5A0186-6044-4CAC-958C-575ECB7A726C}" name="ESRS #" dataDxfId="213"/>
    <tableColumn id="2" xr3:uid="{8E0BB53E-6AC8-4543-80A9-D456753FEF73}" name="Thema" dataDxfId="212"/>
    <tableColumn id="3" xr3:uid="{769AF7D2-14F2-4989-82B1-EFD65D97C7A7}" name="Unterthema" dataDxfId="211"/>
    <tableColumn id="4" xr3:uid="{9FAA7ABC-4DF5-489F-9066-C22FB9F715F6}" name="Unter-Unterthema" dataDxfId="210"/>
    <tableColumn id="12" xr3:uid="{12C6C1B8-F601-4360-9EFB-23E7587C0535}" name="Zutreffend?_x000a_[ Ja / Nein]" dataDxfId="209"/>
    <tableColumn id="14" xr3:uid="{48CC3BC6-3FFA-445F-9A13-9746BB3FA416}" name="Beschreibung" dataDxfId="208"/>
    <tableColumn id="39" xr3:uid="{BB7F74D5-935C-446F-BEE8-F9955F685EE8}" name="Beispiele" dataDxfId="207"/>
    <tableColumn id="41" xr3:uid="{B79549FC-F6C0-4002-82A0-A90369C91DC2}" name="Auszug Berichtspflichten" dataDxfId="206"/>
    <tableColumn id="25" xr3:uid="{F0693A01-74DD-41A0-8828-71A7C9BF7846}" name="Abhängigkeiten" dataDxfId="205"/>
    <tableColumn id="34" xr3:uid="{7BF2E481-9AC6-4A79-ABEA-F1EC0A432A04}" name="Auswirkungsbeschreibung_x000a_(Unternehmensspezifisch)" dataDxfId="204"/>
    <tableColumn id="6" xr3:uid="{C9037626-F1BC-4A41-B3CF-2CE691C5E4B5}" name="Umfang_x000a_(eigene Aktivität /_x000a_Wertschöpfungs-kette)" dataDxfId="203"/>
    <tableColumn id="11" xr3:uid="{3EFC7AE1-3009-47E6-BD7F-07635AE2BCD0}" name="_x000a_Betroffene Stakeholder" dataDxfId="202"/>
    <tableColumn id="9" xr3:uid="{1DF120A9-9C38-4DA2-847F-16A07BAABB70}" name="Auswirkung auf Stakeholder_x000a_(Negativ (-) / _x000a_Neutral (0) /_x000a_ Positiv (+))" dataDxfId="201"/>
    <tableColumn id="10" xr3:uid="{85BE9253-62DF-40B0-B134-B9DD14F657F1}" name="Aktuell (A) /_x000a_Potentiell (P)" dataDxfId="200"/>
    <tableColumn id="13" xr3:uid="{D0271F5E-5453-44B9-99CD-9652791B1899}" name="Geographisches Gebiet_x000a_(Auswirkung)" dataDxfId="199"/>
    <tableColumn id="26" xr3:uid="{3017DB59-2CD6-4BFE-BFFF-302A090318C0}" name="Zeithorizont (ST/MT/LT)   " dataDxfId="198"/>
    <tableColumn id="15" xr3:uid="{508C86EC-2FAE-43CD-9048-B02F14A0F0CB}" name="Skala_x000a_(Details unter &quot;10_dW-Regeln&quot;)" dataDxfId="197"/>
    <tableColumn id="16" xr3:uid="{4D55C88F-6DD2-44E7-9E88-C98560DE4907}" name="Umfang_x000a_(Details unter &quot;10_dW-Regeln&quot;)" dataDxfId="196"/>
    <tableColumn id="17" xr3:uid="{D1698D87-8E9E-4005-A111-A8B89EBD5232}" name="Unabänderlichkeit_x000a_(Details unter &quot;10_dW-Regeln&quot;)" dataDxfId="195"/>
    <tableColumn id="19" xr3:uid="{A3B84A71-6B23-4CC2-8741-EAAAF8160EFA}" name="Eintrittswahrscheinlichkeit" dataDxfId="194"/>
    <tableColumn id="18" xr3:uid="{A7D2E99E-6B36-42DA-B2D2-1A5EEBE79173}" name="Wirkungs-bewertung" dataDxfId="193">
      <calculatedColumnFormula>IF(Tableau32[[#This Row],[Unabänderlichkeit
(Details unter "10_dW-Regeln")]]="NA - Opportunity","NA - Opportunity",IF(Tableau32[[#This Row],[Skala
(Details unter "10_dW-Regeln")]]="","",IF(Tableau32[[#This Row],[Aktuell (A) /
Potentiell (P)]]="Actual (A)",Tableau32[[#This Row],[Skala
(Details unter "10_dW-Regeln")]]+Tableau32[[#This Row],[Umfang
(Details unter "10_dW-Regeln")]]+Tableau32[[#This Row],[Unabänderlichkeit
(Details unter "10_dW-Regeln")]],(Tableau32[[#This Row],[Skala
(Details unter "10_dW-Regeln")]]+Tableau32[[#This Row],[Umfang
(Details unter "10_dW-Regeln")]]+Tableau32[[#This Row],[Unabänderlichkeit
(Details unter "10_dW-Regeln")]])*Tableau32[[#This Row],[Eintrittswahrscheinlichkeit]])))</calculatedColumnFormula>
    </tableColumn>
    <tableColumn id="37" xr3:uid="{0A712982-12F6-4800-9BA6-4A1B5BBDCDFD}" name="Begründung der Auswirkungsbewertung" dataDxfId="192"/>
    <tableColumn id="28" xr3:uid="{29ED49FE-0211-4144-9D22-A44219F05BC1}" name="Risikobeschreibung_x000a_(Unternehmensspezifisch)" dataDxfId="191"/>
    <tableColumn id="27" xr3:uid="{9B9EA550-7D21-46C0-B6C8-EA6682811044}" name="Risiko-klassifizierung_x000a_(Risiko / nicht siginifikant)   " dataDxfId="190"/>
    <tableColumn id="21" xr3:uid="{895F3881-2E10-4E01-8024-BAA2ADEF776A}" name="Geographisches Gebiet_x000a_(Risiko)" dataDxfId="189"/>
    <tableColumn id="29" xr3:uid="{85C594E5-8CB9-4EBF-AB4B-D67AA8A73C24}" name="Zeithorizont (ST/MT/LT)" dataDxfId="188"/>
    <tableColumn id="22" xr3:uid="{4FF74C31-3099-4F27-95CC-489723A01D53}" name="Risiko-Dimension_x000a_(Details unter &quot;10_dW-Regeln&quot;)" dataDxfId="187"/>
    <tableColumn id="42" xr3:uid="{A2A0BC60-9420-4865-AC5C-678AB9CFEF0B}" name="Eintritts-wahrscheinlichkeit (Risiko)" dataDxfId="186"/>
    <tableColumn id="23" xr3:uid="{A3A7C643-B5A6-4A8F-9768-C643EF73BDA0}" name="Risikobewertung" dataDxfId="185">
      <calculatedColumnFormula>IF(Tableau32[[#This Row],[Eintrittswahrscheinlichkeit]]="Not applicable","Not applicable",IF(Tableau32[[#This Row],[Risiko-Dimension
(Details unter "10_dW-Regeln")]]="","",Tableau32[[#This Row],[Eintrittswahrscheinlichkeit]]*Tableau32[[#This Row],[Risiko-Dimension
(Details unter "10_dW-Regeln")]]))</calculatedColumnFormula>
    </tableColumn>
    <tableColumn id="38" xr3:uid="{95366111-5162-4ED4-A72C-ABA594517B04}" name="Begründung der Risikobewertung" dataDxfId="184"/>
    <tableColumn id="31" xr3:uid="{614B86FF-B12D-4E3F-834C-FC6104167BBA}" name="Chancenbeschreibung_x000a_(Unternehmensspezifisch)" dataDxfId="183"/>
    <tableColumn id="30" xr3:uid="{5086FD85-92AC-45F6-96AE-7FCF923A3CC7}" name="Chancen Klassifizierung_x000a_ (Chance / nicht signifikant)          " dataDxfId="182"/>
    <tableColumn id="33" xr3:uid="{A15D5ECB-EA70-483D-8A80-764C82AB01AD}" name="Geographisches Gebiet_x000a_(Chancen)" dataDxfId="181"/>
    <tableColumn id="32" xr3:uid="{2E07BFD1-A4C1-4978-BCEB-7D117CB1C84E}" name="Zeithorizont (ST/MT/LT) " dataDxfId="180"/>
    <tableColumn id="35" xr3:uid="{A1E98088-6B4E-43CF-89B8-7290D3709735}" name="Chancen-Dimension" dataDxfId="179"/>
    <tableColumn id="43" xr3:uid="{05F6DD2E-B44D-4B3F-B023-67E7744F8A36}" name="Eintrittswahrscheinlichkeit (Chance)" dataDxfId="178"/>
    <tableColumn id="36" xr3:uid="{5340D134-67E3-4363-B380-25706B40C5CB}" name="Chancen-bewertung" dataDxfId="177"/>
    <tableColumn id="40" xr3:uid="{80E07B5E-7A2C-4EAD-B990-659BFF3B21F3}" name="Begründung der Chancenbewertung" dataDxfId="176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A9A6F6-FEA0-4EE8-AD67-0AA7065B6083}" name="Tableau327" displayName="Tableau327" ref="B11:P413" totalsRowShown="0" headerRowDxfId="49" dataDxfId="47" headerRowBorderDxfId="48" tableBorderDxfId="46" totalsRowBorderDxfId="45">
  <autoFilter ref="B11:P413" xr:uid="{D7462FB1-D41B-49D6-A6D2-D0D59F1FB6A9}"/>
  <tableColumns count="15">
    <tableColumn id="1" xr3:uid="{423DBCEF-867D-4E6B-B324-25FC51285051}" name="ESRS #" dataDxfId="44">
      <calculatedColumnFormula>Tableau32[[#This Row],[ESRS '#]]</calculatedColumnFormula>
    </tableColumn>
    <tableColumn id="2" xr3:uid="{745D8C69-768C-43EC-9BCE-522B038FCC74}" name="Thema" dataDxfId="43">
      <calculatedColumnFormula>Tableau32[[#This Row],[Thema]]</calculatedColumnFormula>
    </tableColumn>
    <tableColumn id="3" xr3:uid="{7D64EDBF-C4FB-4718-BE3E-4E4317FE5B25}" name="Unterthema" dataDxfId="42">
      <calculatedColumnFormula>Tableau32[[#This Row],[Unterthema]]</calculatedColumnFormula>
    </tableColumn>
    <tableColumn id="4" xr3:uid="{245E8D1F-A2E1-4846-A23E-DD61A0985359}" name="Unter-Unterthema" dataDxfId="41">
      <calculatedColumnFormula>Tableau32[[#This Row],[Unter-Unterthema]]</calculatedColumnFormula>
    </tableColumn>
    <tableColumn id="12" xr3:uid="{25536604-F7AF-4288-A864-33150872B5C3}" name="Zutreffend?_x000a_[ Ja / Nein]" dataDxfId="40">
      <calculatedColumnFormula>Tableau32[[#This Row],[Zutreffend?
'[ Ja / Nein']]]</calculatedColumnFormula>
    </tableColumn>
    <tableColumn id="34" xr3:uid="{BBB89732-3CE3-4E80-A5F1-FB35B4CA1580}" name="Auswirkungsbeschreibung_x000a_(Unternehmensspezifisch)" dataDxfId="39">
      <calculatedColumnFormula>' 2_Wesentlichkeitsanalyse (dW)'!K12</calculatedColumnFormula>
    </tableColumn>
    <tableColumn id="18" xr3:uid="{402EE7DA-B42F-46E9-9EA7-D97B840774C6}" name="Wirkungs-bewertung" dataDxfId="38">
      <calculatedColumnFormula>' 2_Wesentlichkeitsanalyse (dW)'!V12</calculatedColumnFormula>
    </tableColumn>
    <tableColumn id="28" xr3:uid="{1A66AF09-EFDD-4FE4-B780-F7C13E5C25FB}" name="Risikobeschreibung_x000a_(Unternehmensspezifisch)" dataDxfId="37">
      <calculatedColumnFormula>' 2_Wesentlichkeitsanalyse (dW)'!X12</calculatedColumnFormula>
    </tableColumn>
    <tableColumn id="23" xr3:uid="{A07F9C2C-F5EC-467C-999D-45F6EA2F99D4}" name="Risikobewertung" dataDxfId="36">
      <calculatedColumnFormula>' 2_Wesentlichkeitsanalyse (dW)'!AD12</calculatedColumnFormula>
    </tableColumn>
    <tableColumn id="31" xr3:uid="{09B1CBE6-5494-4423-8062-3F8C84535021}" name="Chancenbeschreibung_x000a_(Unternehmensspezifisch)" dataDxfId="35">
      <calculatedColumnFormula>' 2_Wesentlichkeitsanalyse (dW)'!AF12</calculatedColumnFormula>
    </tableColumn>
    <tableColumn id="36" xr3:uid="{435AB5E6-00A7-4280-88E7-96DE400A5CE1}" name="Chancen-bewertung" dataDxfId="34">
      <calculatedColumnFormula>' 2_Wesentlichkeitsanalyse (dW)'!AL12</calculatedColumnFormula>
    </tableColumn>
    <tableColumn id="5" xr3:uid="{1BE76D47-5DF0-48F5-9CD8-0A5F1CB3ED6A}" name="Wesentlichkeit der Auswirkung" dataDxfId="33">
      <calculatedColumnFormula>VALUE(Tableau327[[#This Row],[Wirkungs-bewertung]])</calculatedColumnFormula>
    </tableColumn>
    <tableColumn id="6" xr3:uid="{5B66A994-1661-4817-AC41-9BA40BD24540}" name="Finanzielle Wesentlichkeit" dataDxfId="32">
      <calculatedColumnFormula>MAX(Tableau327[[#This Row],[Risikobewertung]],Tableau327[[#This Row],[Chancen-bewertung]])</calculatedColumnFormula>
    </tableColumn>
    <tableColumn id="7" xr3:uid="{DCD276DB-3E40-423E-9F04-466919E960EA}" name="Westlichkeit der Auswirkung Ergebnis (MAX)" dataDxfId="31">
      <calculatedColumnFormula>_xlfn.MAXIFS($P$14:$P$21,$D$14:$D$21,D11)</calculatedColumnFormula>
    </tableColumn>
    <tableColumn id="9" xr3:uid="{FC259D73-E727-400A-A8F2-83474B77C8F2}" name="Finanzielle Wesentlichkeit Ergebnis (MAX)" dataDxfId="30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1CD5809-4949-4B88-BAE4-C247A56009B5}" name="Tableau32758" displayName="Tableau32758" ref="B11:I1185" totalsRowShown="0" headerRowDxfId="20" dataDxfId="18" headerRowBorderDxfId="19" tableBorderDxfId="17" totalsRowBorderDxfId="16">
  <autoFilter ref="B11:I1185" xr:uid="{D7462FB1-D41B-49D6-A6D2-D0D59F1FB6A9}">
    <filterColumn colId="7">
      <filters>
        <filter val="0,6"/>
        <filter val="1,2"/>
        <filter val="2,7"/>
        <filter val="3,2"/>
        <filter val="3,3"/>
      </filters>
    </filterColumn>
  </autoFilter>
  <sortState xmlns:xlrd2="http://schemas.microsoft.com/office/spreadsheetml/2017/richdata2" ref="B12:I1185">
    <sortCondition ref="I11:I1185"/>
  </sortState>
  <tableColumns count="8">
    <tableColumn id="1" xr3:uid="{48DB2F15-B199-4755-B1EB-757FAE73DF53}" name="ESRS #" dataDxfId="15" totalsRowDxfId="14">
      <calculatedColumnFormula>' 2_Wesentlichkeitsanalyse (dW)'!B13</calculatedColumnFormula>
    </tableColumn>
    <tableColumn id="2" xr3:uid="{4C7E2E5E-667D-4B0D-AF7A-AB112561564E}" name="Thema" dataDxfId="13" totalsRowDxfId="12">
      <calculatedColumnFormula>Tableau32[[#This Row],[Thema]]</calculatedColumnFormula>
    </tableColumn>
    <tableColumn id="3" xr3:uid="{6C175D23-74DB-45AD-86A7-252148518965}" name="Unterthema" dataDxfId="11" totalsRowDxfId="10">
      <calculatedColumnFormula>' 2_Wesentlichkeitsanalyse (dW)'!D13</calculatedColumnFormula>
    </tableColumn>
    <tableColumn id="4" xr3:uid="{8F866857-2CBF-4401-9DFF-0E4F5FA33A5E}" name="Unter-Unterthema" dataDxfId="9" totalsRowDxfId="8">
      <calculatedColumnFormula>Tableau32[[#This Row],[Unter-Unterthema]]</calculatedColumnFormula>
    </tableColumn>
    <tableColumn id="12" xr3:uid="{3FC5CD08-92F1-46F3-856A-694F67AA175C}" name="Applicable?_x000a_[ Yes / No]" dataDxfId="7" totalsRowDxfId="6">
      <calculatedColumnFormula>IF(Tableau32[[#This Row],[Zutreffend?
'[ Ja / Nein']]]=0,"",Tableau32[[#This Row],[Zutreffend?
'[ Ja / Nein']]])</calculatedColumnFormula>
    </tableColumn>
    <tableColumn id="8" xr3:uid="{4716B8BE-034F-4A09-9A86-E4CCC23E7B6D}" name="Klassifizierung der IROs" dataDxfId="5" totalsRowDxfId="4"/>
    <tableColumn id="34" xr3:uid="{EFA73127-42BC-4CBE-ABFB-E80C23888724}" name="Beschreibung_x000a_(Unternehmensspezifisch)" dataDxfId="3" totalsRowDxfId="2">
      <calculatedColumnFormula>IF(' 2_Wesentlichkeitsanalyse (dW)'!K12=0,"",' 2_Wesentlichkeitsanalyse (dW)'!K12)</calculatedColumnFormula>
    </tableColumn>
    <tableColumn id="18" xr3:uid="{FD04B1C0-DC9B-4EC3-BF2D-4FA1E1F5A0C3}" name="Bewertung" dataDxfId="1" totalsRowDxfId="0">
      <calculatedColumnFormula>IF(' 2_Wesentlichkeitsanalyse (dW)'!V12=0,"",' 2_Wesentlichkeitsanalyse (dW)'!V12)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DEKRA">
      <a:dk1>
        <a:srgbClr val="008143"/>
      </a:dk1>
      <a:lt1>
        <a:srgbClr val="006B52"/>
      </a:lt1>
      <a:dk2>
        <a:srgbClr val="64B32C"/>
      </a:dk2>
      <a:lt2>
        <a:srgbClr val="FFFFFF"/>
      </a:lt2>
      <a:accent1>
        <a:srgbClr val="EF7C00"/>
      </a:accent1>
      <a:accent2>
        <a:srgbClr val="002E55"/>
      </a:accent2>
      <a:accent3>
        <a:srgbClr val="FFCC00"/>
      </a:accent3>
      <a:accent4>
        <a:srgbClr val="954F72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35" dT="2024-07-09T08:51:20.11" personId="{635CD1BD-23EF-4813-83CF-3C4AFA48ADAA}" id="{30FD23C3-7B21-4AED-8DE8-05361F12D184}">
    <text>Andere Formel für die S Themen, 
Da "im Falle möglicher negativer Auswirkungen auf die Menschenrechte der Schweregrad der Auswirkungen Vorrang vor ihrer Wahrscheinlichkeit hat" ESRS 1.45</text>
  </threadedComment>
  <threadedComment ref="O384" dT="2024-06-03T13:52:23.17" personId="{635CD1BD-23EF-4813-83CF-3C4AFA48ADAA}" id="{5510AA5D-2345-4F58-AB3C-B5AF3C72C688}">
    <text>oder potential, weil immer ein Restrisiko da ist, das Verstöße nicht aufgedeckt werden?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60" dT="2024-06-03T11:20:30.90" personId="{635CD1BD-23EF-4813-83CF-3C4AFA48ADAA}" id="{AA75435F-F514-46E5-8C31-134822BC15BD}">
    <text>Link to working time</text>
  </threadedComment>
  <threadedComment ref="E229" dT="2024-06-03T11:20:30.90" personId="{635CD1BD-23EF-4813-83CF-3C4AFA48ADAA}" id="{195F75CF-E1C3-4B91-B186-E2543AB44ADC}">
    <text>Link to working time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55" dT="2024-06-03T11:20:30.90" personId="{635CD1BD-23EF-4813-83CF-3C4AFA48ADAA}" id="{950C58E9-35F4-4E0F-A0B0-37D69EC37CC6}">
    <text>Link to working time</text>
  </threadedComment>
  <threadedComment ref="E223" dT="2024-06-03T11:20:30.90" personId="{635CD1BD-23EF-4813-83CF-3C4AFA48ADAA}" id="{DC71345F-BD57-4EDD-89CB-62FB2A03CFA5}">
    <text>Link to working time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microsoft.com/office/2017/10/relationships/threadedComment" Target="../threadedComments/threadedComment3.xml"/><Relationship Id="rId5" Type="http://schemas.openxmlformats.org/officeDocument/2006/relationships/comments" Target="../comments3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DF6E-62E5-4022-A90F-931D323B662C}">
  <sheetPr>
    <tabColor theme="0" tint="0.39997558519241921"/>
    <pageSetUpPr fitToPage="1"/>
  </sheetPr>
  <dimension ref="A1:F124"/>
  <sheetViews>
    <sheetView showGridLines="0" zoomScale="61" zoomScaleNormal="145" workbookViewId="0">
      <pane ySplit="7" topLeftCell="A8" activePane="bottomLeft" state="frozen"/>
      <selection activeCell="O28" sqref="O28"/>
      <selection pane="bottomLeft" activeCell="C3" sqref="C3:C5"/>
    </sheetView>
  </sheetViews>
  <sheetFormatPr defaultColWidth="11.44140625" defaultRowHeight="21.5" outlineLevelRow="1"/>
  <cols>
    <col min="1" max="1" width="1.6640625" style="41" customWidth="1"/>
    <col min="2" max="2" width="27.44140625" style="41" bestFit="1" customWidth="1"/>
    <col min="3" max="3" width="40.109375" style="40" customWidth="1"/>
    <col min="4" max="4" width="79.44140625" style="203" customWidth="1"/>
    <col min="5" max="5" width="115" style="190" bestFit="1" customWidth="1"/>
    <col min="6" max="7" width="11.44140625" style="41"/>
    <col min="8" max="11" width="17.6640625" style="41" customWidth="1"/>
    <col min="12" max="16384" width="11.44140625" style="41"/>
  </cols>
  <sheetData>
    <row r="1" spans="1:6" s="36" customFormat="1" ht="36" customHeight="1">
      <c r="A1" s="330" t="s">
        <v>58</v>
      </c>
      <c r="B1" s="330"/>
      <c r="C1" s="330"/>
      <c r="D1" s="330"/>
      <c r="E1" s="330"/>
    </row>
    <row r="2" spans="1:6" s="36" customFormat="1" ht="6.65" customHeight="1">
      <c r="C2" s="37"/>
      <c r="D2" s="202"/>
      <c r="E2" s="189"/>
    </row>
    <row r="3" spans="1:6" s="36" customFormat="1">
      <c r="B3" s="40" t="s">
        <v>48</v>
      </c>
      <c r="C3" s="244" t="s">
        <v>324</v>
      </c>
      <c r="D3" s="203"/>
      <c r="E3" s="190"/>
    </row>
    <row r="4" spans="1:6" s="36" customFormat="1" outlineLevel="1">
      <c r="B4" s="40" t="s">
        <v>49</v>
      </c>
      <c r="C4" s="244" t="s">
        <v>53</v>
      </c>
      <c r="D4" s="203"/>
      <c r="E4" s="190"/>
    </row>
    <row r="5" spans="1:6" s="36" customFormat="1" outlineLevel="1">
      <c r="B5" s="40" t="s">
        <v>50</v>
      </c>
      <c r="C5" s="245" t="s">
        <v>54</v>
      </c>
      <c r="D5" s="203"/>
      <c r="E5" s="190"/>
    </row>
    <row r="6" spans="1:6" s="36" customFormat="1" ht="6.65" customHeight="1">
      <c r="B6" s="41"/>
      <c r="C6" s="40"/>
      <c r="D6" s="203"/>
      <c r="E6" s="190"/>
    </row>
    <row r="7" spans="1:6" s="39" customFormat="1" ht="38.5" customHeight="1">
      <c r="B7" s="163" t="s">
        <v>0</v>
      </c>
      <c r="C7" s="163" t="s">
        <v>55</v>
      </c>
      <c r="D7" s="204" t="s">
        <v>56</v>
      </c>
      <c r="E7" s="191" t="s">
        <v>57</v>
      </c>
      <c r="F7" s="36"/>
    </row>
    <row r="8" spans="1:6" s="36" customFormat="1">
      <c r="B8" s="151" t="s">
        <v>1</v>
      </c>
      <c r="C8" s="152" t="s">
        <v>241</v>
      </c>
      <c r="D8" s="205" t="s">
        <v>242</v>
      </c>
      <c r="E8" s="192" t="s">
        <v>2</v>
      </c>
      <c r="F8" s="57"/>
    </row>
    <row r="9" spans="1:6" s="36" customFormat="1">
      <c r="B9" s="169" t="s">
        <v>1</v>
      </c>
      <c r="C9" s="213" t="s">
        <v>241</v>
      </c>
      <c r="D9" s="216" t="s">
        <v>267</v>
      </c>
      <c r="E9" s="219" t="s">
        <v>2</v>
      </c>
    </row>
    <row r="10" spans="1:6" s="36" customFormat="1" ht="22" thickBot="1">
      <c r="B10" s="153" t="s">
        <v>1</v>
      </c>
      <c r="C10" s="154" t="s">
        <v>241</v>
      </c>
      <c r="D10" s="206" t="s">
        <v>268</v>
      </c>
      <c r="E10" s="194" t="s">
        <v>2</v>
      </c>
    </row>
    <row r="11" spans="1:6" s="36" customFormat="1">
      <c r="B11" s="151" t="s">
        <v>3</v>
      </c>
      <c r="C11" s="152" t="s">
        <v>266</v>
      </c>
      <c r="D11" s="205" t="s">
        <v>269</v>
      </c>
      <c r="E11" s="193" t="s">
        <v>2</v>
      </c>
    </row>
    <row r="12" spans="1:6" s="36" customFormat="1">
      <c r="B12" s="169" t="s">
        <v>3</v>
      </c>
      <c r="C12" s="213" t="s">
        <v>266</v>
      </c>
      <c r="D12" s="216" t="s">
        <v>270</v>
      </c>
      <c r="E12" s="218" t="s">
        <v>2</v>
      </c>
    </row>
    <row r="13" spans="1:6" s="36" customFormat="1">
      <c r="B13" s="169" t="s">
        <v>3</v>
      </c>
      <c r="C13" s="213" t="s">
        <v>266</v>
      </c>
      <c r="D13" s="216" t="s">
        <v>271</v>
      </c>
      <c r="E13" s="218" t="s">
        <v>2</v>
      </c>
    </row>
    <row r="14" spans="1:6" s="36" customFormat="1">
      <c r="B14" s="151" t="s">
        <v>3</v>
      </c>
      <c r="C14" s="152" t="s">
        <v>266</v>
      </c>
      <c r="D14" s="205" t="s">
        <v>272</v>
      </c>
      <c r="E14" s="193" t="s">
        <v>2</v>
      </c>
    </row>
    <row r="15" spans="1:6" s="36" customFormat="1">
      <c r="B15" s="151" t="s">
        <v>3</v>
      </c>
      <c r="C15" s="152" t="s">
        <v>266</v>
      </c>
      <c r="D15" s="205" t="s">
        <v>273</v>
      </c>
      <c r="E15" s="193" t="s">
        <v>2</v>
      </c>
    </row>
    <row r="16" spans="1:6" s="36" customFormat="1">
      <c r="B16" s="151" t="s">
        <v>3</v>
      </c>
      <c r="C16" s="152" t="s">
        <v>266</v>
      </c>
      <c r="D16" s="205" t="s">
        <v>274</v>
      </c>
      <c r="E16" s="193" t="s">
        <v>2</v>
      </c>
    </row>
    <row r="17" spans="2:5" s="36" customFormat="1" ht="22" thickBot="1">
      <c r="B17" s="153" t="s">
        <v>3</v>
      </c>
      <c r="C17" s="154" t="s">
        <v>266</v>
      </c>
      <c r="D17" s="206" t="s">
        <v>275</v>
      </c>
      <c r="E17" s="194" t="s">
        <v>2</v>
      </c>
    </row>
    <row r="18" spans="2:5" s="36" customFormat="1">
      <c r="B18" s="151" t="s">
        <v>4</v>
      </c>
      <c r="C18" s="152" t="s">
        <v>276</v>
      </c>
      <c r="D18" s="205" t="s">
        <v>277</v>
      </c>
      <c r="E18" s="193" t="s">
        <v>278</v>
      </c>
    </row>
    <row r="19" spans="2:5" s="36" customFormat="1">
      <c r="B19" s="151" t="s">
        <v>4</v>
      </c>
      <c r="C19" s="152" t="s">
        <v>276</v>
      </c>
      <c r="D19" s="216" t="s">
        <v>277</v>
      </c>
      <c r="E19" s="218" t="s">
        <v>279</v>
      </c>
    </row>
    <row r="20" spans="2:5" s="36" customFormat="1">
      <c r="B20" s="151" t="s">
        <v>4</v>
      </c>
      <c r="C20" s="152" t="s">
        <v>276</v>
      </c>
      <c r="D20" s="205" t="s">
        <v>277</v>
      </c>
      <c r="E20" s="193" t="s">
        <v>280</v>
      </c>
    </row>
    <row r="21" spans="2:5" s="36" customFormat="1">
      <c r="B21" s="151" t="s">
        <v>4</v>
      </c>
      <c r="C21" s="152" t="s">
        <v>276</v>
      </c>
      <c r="D21" s="205" t="s">
        <v>281</v>
      </c>
      <c r="E21" s="193" t="s">
        <v>282</v>
      </c>
    </row>
    <row r="22" spans="2:5" s="36" customFormat="1" ht="22" thickBot="1">
      <c r="B22" s="153" t="s">
        <v>4</v>
      </c>
      <c r="C22" s="154" t="s">
        <v>276</v>
      </c>
      <c r="D22" s="206" t="s">
        <v>281</v>
      </c>
      <c r="E22" s="194" t="s">
        <v>283</v>
      </c>
    </row>
    <row r="23" spans="2:5" s="36" customFormat="1">
      <c r="B23" s="151" t="s">
        <v>5</v>
      </c>
      <c r="C23" s="152" t="s">
        <v>284</v>
      </c>
      <c r="D23" s="203" t="s">
        <v>325</v>
      </c>
      <c r="E23" s="190" t="s">
        <v>242</v>
      </c>
    </row>
    <row r="24" spans="2:5" s="36" customFormat="1">
      <c r="B24" s="151" t="s">
        <v>5</v>
      </c>
      <c r="C24" s="152" t="s">
        <v>284</v>
      </c>
      <c r="D24" s="215" t="s">
        <v>325</v>
      </c>
      <c r="E24" s="196" t="s">
        <v>329</v>
      </c>
    </row>
    <row r="25" spans="2:5" s="36" customFormat="1">
      <c r="B25" s="151" t="s">
        <v>5</v>
      </c>
      <c r="C25" s="152" t="s">
        <v>284</v>
      </c>
      <c r="D25" s="203" t="s">
        <v>325</v>
      </c>
      <c r="E25" s="190" t="s">
        <v>330</v>
      </c>
    </row>
    <row r="26" spans="2:5" s="36" customFormat="1">
      <c r="B26" s="151" t="s">
        <v>5</v>
      </c>
      <c r="C26" s="152" t="s">
        <v>284</v>
      </c>
      <c r="D26" s="203" t="s">
        <v>325</v>
      </c>
      <c r="E26" s="190" t="s">
        <v>331</v>
      </c>
    </row>
    <row r="27" spans="2:5" s="36" customFormat="1">
      <c r="B27" s="151" t="s">
        <v>5</v>
      </c>
      <c r="C27" s="152" t="s">
        <v>284</v>
      </c>
      <c r="D27" s="215" t="s">
        <v>325</v>
      </c>
      <c r="E27" s="196" t="s">
        <v>332</v>
      </c>
    </row>
    <row r="28" spans="2:5" s="36" customFormat="1">
      <c r="B28" s="151" t="s">
        <v>6</v>
      </c>
      <c r="C28" s="152" t="s">
        <v>284</v>
      </c>
      <c r="D28" s="215" t="s">
        <v>325</v>
      </c>
      <c r="E28" s="196" t="s">
        <v>333</v>
      </c>
    </row>
    <row r="29" spans="2:5" s="36" customFormat="1">
      <c r="B29" s="169" t="s">
        <v>5</v>
      </c>
      <c r="C29" s="213" t="s">
        <v>284</v>
      </c>
      <c r="D29" s="236" t="s">
        <v>326</v>
      </c>
      <c r="E29" s="237" t="s">
        <v>334</v>
      </c>
    </row>
    <row r="30" spans="2:5" s="36" customFormat="1">
      <c r="B30" s="151" t="s">
        <v>5</v>
      </c>
      <c r="C30" s="152" t="s">
        <v>284</v>
      </c>
      <c r="D30" s="238" t="s">
        <v>326</v>
      </c>
      <c r="E30" s="239" t="s">
        <v>335</v>
      </c>
    </row>
    <row r="31" spans="2:5" s="36" customFormat="1">
      <c r="B31" s="151" t="s">
        <v>5</v>
      </c>
      <c r="C31" s="152" t="s">
        <v>284</v>
      </c>
      <c r="D31" s="196" t="s">
        <v>327</v>
      </c>
      <c r="E31" s="196" t="s">
        <v>336</v>
      </c>
    </row>
    <row r="32" spans="2:5" s="36" customFormat="1">
      <c r="B32" s="151" t="s">
        <v>5</v>
      </c>
      <c r="C32" s="152" t="s">
        <v>284</v>
      </c>
      <c r="D32" s="190" t="s">
        <v>327</v>
      </c>
      <c r="E32" s="190" t="s">
        <v>337</v>
      </c>
    </row>
    <row r="33" spans="2:5" s="36" customFormat="1">
      <c r="B33" s="169" t="s">
        <v>5</v>
      </c>
      <c r="C33" s="152" t="s">
        <v>284</v>
      </c>
      <c r="D33" s="196" t="s">
        <v>327</v>
      </c>
      <c r="E33" s="196" t="s">
        <v>338</v>
      </c>
    </row>
    <row r="34" spans="2:5" s="36" customFormat="1">
      <c r="B34" s="169" t="s">
        <v>5</v>
      </c>
      <c r="C34" s="152" t="s">
        <v>284</v>
      </c>
      <c r="D34" s="196" t="s">
        <v>328</v>
      </c>
      <c r="E34" s="196" t="s">
        <v>2</v>
      </c>
    </row>
    <row r="35" spans="2:5" s="36" customFormat="1" ht="18.5" customHeight="1">
      <c r="B35" s="151" t="s">
        <v>6</v>
      </c>
      <c r="C35" s="152" t="s">
        <v>285</v>
      </c>
      <c r="D35" s="205" t="s">
        <v>286</v>
      </c>
      <c r="E35" s="196" t="s">
        <v>2</v>
      </c>
    </row>
    <row r="36" spans="2:5" s="36" customFormat="1" ht="43">
      <c r="B36" s="151" t="s">
        <v>6</v>
      </c>
      <c r="C36" s="152" t="s">
        <v>285</v>
      </c>
      <c r="D36" s="216" t="s">
        <v>287</v>
      </c>
      <c r="E36" s="196" t="s">
        <v>2</v>
      </c>
    </row>
    <row r="37" spans="2:5" s="36" customFormat="1" ht="22" thickBot="1">
      <c r="B37" s="153" t="s">
        <v>6</v>
      </c>
      <c r="C37" s="154" t="s">
        <v>285</v>
      </c>
      <c r="D37" s="206" t="s">
        <v>288</v>
      </c>
      <c r="E37" s="194" t="s">
        <v>2</v>
      </c>
    </row>
    <row r="38" spans="2:5" s="36" customFormat="1">
      <c r="B38" s="151" t="s">
        <v>7</v>
      </c>
      <c r="C38" s="152" t="s">
        <v>289</v>
      </c>
      <c r="D38" s="216" t="s">
        <v>303</v>
      </c>
      <c r="E38" s="218" t="s">
        <v>304</v>
      </c>
    </row>
    <row r="39" spans="2:5" s="36" customFormat="1">
      <c r="B39" s="169" t="s">
        <v>7</v>
      </c>
      <c r="C39" s="213" t="s">
        <v>289</v>
      </c>
      <c r="D39" s="216" t="s">
        <v>303</v>
      </c>
      <c r="E39" s="218" t="s">
        <v>305</v>
      </c>
    </row>
    <row r="40" spans="2:5" s="36" customFormat="1" ht="22.5" customHeight="1">
      <c r="B40" s="151" t="s">
        <v>7</v>
      </c>
      <c r="C40" s="152" t="s">
        <v>289</v>
      </c>
      <c r="D40" s="205" t="s">
        <v>303</v>
      </c>
      <c r="E40" s="193" t="s">
        <v>306</v>
      </c>
    </row>
    <row r="41" spans="2:5" s="36" customFormat="1" ht="22.5" customHeight="1">
      <c r="B41" s="151" t="s">
        <v>7</v>
      </c>
      <c r="C41" s="152" t="s">
        <v>289</v>
      </c>
      <c r="D41" s="205" t="s">
        <v>303</v>
      </c>
      <c r="E41" s="193" t="s">
        <v>307</v>
      </c>
    </row>
    <row r="42" spans="2:5" s="36" customFormat="1" ht="22.5" customHeight="1">
      <c r="B42" s="151" t="s">
        <v>7</v>
      </c>
      <c r="C42" s="152" t="s">
        <v>289</v>
      </c>
      <c r="D42" s="205" t="s">
        <v>303</v>
      </c>
      <c r="E42" s="193" t="s">
        <v>308</v>
      </c>
    </row>
    <row r="43" spans="2:5" s="36" customFormat="1" ht="22.5" customHeight="1">
      <c r="B43" s="151" t="s">
        <v>7</v>
      </c>
      <c r="C43" s="152" t="s">
        <v>289</v>
      </c>
      <c r="D43" s="216" t="s">
        <v>303</v>
      </c>
      <c r="E43" s="218" t="s">
        <v>309</v>
      </c>
    </row>
    <row r="44" spans="2:5" s="36" customFormat="1" ht="22.5" customHeight="1">
      <c r="B44" s="169" t="s">
        <v>7</v>
      </c>
      <c r="C44" s="233" t="s">
        <v>289</v>
      </c>
      <c r="D44" s="235" t="s">
        <v>303</v>
      </c>
      <c r="E44" s="234" t="s">
        <v>310</v>
      </c>
    </row>
    <row r="45" spans="2:5" s="36" customFormat="1" ht="22.5" customHeight="1">
      <c r="B45" s="169" t="s">
        <v>7</v>
      </c>
      <c r="C45" s="233" t="s">
        <v>289</v>
      </c>
      <c r="D45" s="235" t="s">
        <v>303</v>
      </c>
      <c r="E45" s="234" t="s">
        <v>296</v>
      </c>
    </row>
    <row r="46" spans="2:5" s="36" customFormat="1" ht="22.5" customHeight="1">
      <c r="B46" s="169" t="s">
        <v>7</v>
      </c>
      <c r="C46" s="233" t="s">
        <v>289</v>
      </c>
      <c r="D46" s="235" t="s">
        <v>311</v>
      </c>
      <c r="E46" s="234" t="s">
        <v>312</v>
      </c>
    </row>
    <row r="47" spans="2:5" s="36" customFormat="1" ht="22.5" customHeight="1">
      <c r="B47" s="169" t="s">
        <v>7</v>
      </c>
      <c r="C47" s="233" t="s">
        <v>289</v>
      </c>
      <c r="D47" s="235" t="s">
        <v>311</v>
      </c>
      <c r="E47" s="234" t="s">
        <v>313</v>
      </c>
    </row>
    <row r="48" spans="2:5" s="36" customFormat="1" ht="22.5" customHeight="1">
      <c r="B48" s="169" t="s">
        <v>7</v>
      </c>
      <c r="C48" s="233" t="s">
        <v>289</v>
      </c>
      <c r="D48" s="235" t="s">
        <v>311</v>
      </c>
      <c r="E48" s="234" t="s">
        <v>314</v>
      </c>
    </row>
    <row r="49" spans="2:5" s="36" customFormat="1" ht="22.5" customHeight="1">
      <c r="B49" s="169" t="s">
        <v>7</v>
      </c>
      <c r="C49" s="233" t="s">
        <v>289</v>
      </c>
      <c r="D49" s="235" t="s">
        <v>311</v>
      </c>
      <c r="E49" s="234" t="s">
        <v>315</v>
      </c>
    </row>
    <row r="50" spans="2:5" s="36" customFormat="1" ht="22.5" customHeight="1">
      <c r="B50" s="169" t="s">
        <v>7</v>
      </c>
      <c r="C50" s="233" t="s">
        <v>289</v>
      </c>
      <c r="D50" s="235" t="s">
        <v>311</v>
      </c>
      <c r="E50" s="234" t="s">
        <v>316</v>
      </c>
    </row>
    <row r="51" spans="2:5" s="36" customFormat="1" ht="22.5" customHeight="1">
      <c r="B51" s="169" t="s">
        <v>7</v>
      </c>
      <c r="C51" s="233" t="s">
        <v>289</v>
      </c>
      <c r="D51" s="235" t="s">
        <v>317</v>
      </c>
      <c r="E51" s="234" t="s">
        <v>318</v>
      </c>
    </row>
    <row r="52" spans="2:5" s="36" customFormat="1" ht="22.5" customHeight="1">
      <c r="B52" s="151" t="s">
        <v>7</v>
      </c>
      <c r="C52" s="152" t="s">
        <v>289</v>
      </c>
      <c r="D52" s="216" t="s">
        <v>317</v>
      </c>
      <c r="E52" s="218" t="s">
        <v>319</v>
      </c>
    </row>
    <row r="53" spans="2:5" s="36" customFormat="1" ht="22.5" customHeight="1">
      <c r="B53" s="151" t="s">
        <v>7</v>
      </c>
      <c r="C53" s="152" t="s">
        <v>289</v>
      </c>
      <c r="D53" s="205" t="s">
        <v>317</v>
      </c>
      <c r="E53" s="193" t="s">
        <v>244</v>
      </c>
    </row>
    <row r="54" spans="2:5" s="36" customFormat="1" ht="22.5" customHeight="1" thickBot="1">
      <c r="B54" s="153" t="s">
        <v>7</v>
      </c>
      <c r="C54" s="154" t="s">
        <v>289</v>
      </c>
      <c r="D54" s="206" t="s">
        <v>317</v>
      </c>
      <c r="E54" s="194" t="s">
        <v>293</v>
      </c>
    </row>
    <row r="55" spans="2:5" s="36" customFormat="1" ht="22.5" customHeight="1">
      <c r="B55" s="151" t="s">
        <v>8</v>
      </c>
      <c r="C55" s="152" t="s">
        <v>290</v>
      </c>
      <c r="D55" s="215" t="s">
        <v>303</v>
      </c>
      <c r="E55" s="196" t="s">
        <v>304</v>
      </c>
    </row>
    <row r="56" spans="2:5" s="36" customFormat="1" ht="22.5" customHeight="1">
      <c r="B56" s="151" t="s">
        <v>8</v>
      </c>
      <c r="C56" s="152" t="s">
        <v>290</v>
      </c>
      <c r="D56" s="215" t="s">
        <v>303</v>
      </c>
      <c r="E56" s="196" t="s">
        <v>305</v>
      </c>
    </row>
    <row r="57" spans="2:5" s="36" customFormat="1" ht="22.5" customHeight="1">
      <c r="B57" s="151" t="s">
        <v>8</v>
      </c>
      <c r="C57" s="152" t="s">
        <v>290</v>
      </c>
      <c r="D57" s="203" t="s">
        <v>303</v>
      </c>
      <c r="E57" s="190" t="s">
        <v>306</v>
      </c>
    </row>
    <row r="58" spans="2:5" s="36" customFormat="1" ht="22.5" customHeight="1">
      <c r="B58" s="169" t="s">
        <v>8</v>
      </c>
      <c r="C58" s="213" t="s">
        <v>290</v>
      </c>
      <c r="D58" s="215" t="s">
        <v>303</v>
      </c>
      <c r="E58" s="196" t="s">
        <v>307</v>
      </c>
    </row>
    <row r="59" spans="2:5" s="36" customFormat="1" ht="22.5" customHeight="1">
      <c r="B59" s="151" t="s">
        <v>8</v>
      </c>
      <c r="C59" s="152" t="s">
        <v>290</v>
      </c>
      <c r="D59" s="203" t="s">
        <v>303</v>
      </c>
      <c r="E59" s="190" t="s">
        <v>320</v>
      </c>
    </row>
    <row r="60" spans="2:5" s="36" customFormat="1" ht="22.5" customHeight="1">
      <c r="B60" s="151" t="s">
        <v>8</v>
      </c>
      <c r="C60" s="152" t="s">
        <v>290</v>
      </c>
      <c r="D60" s="203" t="s">
        <v>303</v>
      </c>
      <c r="E60" s="190" t="s">
        <v>321</v>
      </c>
    </row>
    <row r="61" spans="2:5" s="36" customFormat="1" ht="22.5" customHeight="1">
      <c r="B61" s="151" t="s">
        <v>8</v>
      </c>
      <c r="C61" s="152" t="s">
        <v>290</v>
      </c>
      <c r="D61" s="203" t="s">
        <v>303</v>
      </c>
      <c r="E61" s="190" t="s">
        <v>310</v>
      </c>
    </row>
    <row r="62" spans="2:5" s="36" customFormat="1" ht="22.5" customHeight="1">
      <c r="B62" s="151" t="s">
        <v>8</v>
      </c>
      <c r="C62" s="152" t="s">
        <v>290</v>
      </c>
      <c r="D62" s="215" t="s">
        <v>303</v>
      </c>
      <c r="E62" s="196" t="s">
        <v>296</v>
      </c>
    </row>
    <row r="63" spans="2:5" s="36" customFormat="1" ht="22.5" customHeight="1">
      <c r="B63" s="151" t="s">
        <v>8</v>
      </c>
      <c r="C63" s="152" t="s">
        <v>290</v>
      </c>
      <c r="D63" s="236" t="s">
        <v>311</v>
      </c>
      <c r="E63" s="237" t="s">
        <v>312</v>
      </c>
    </row>
    <row r="64" spans="2:5" s="36" customFormat="1" ht="22.5" customHeight="1">
      <c r="B64" s="151" t="s">
        <v>8</v>
      </c>
      <c r="C64" s="152" t="s">
        <v>290</v>
      </c>
      <c r="D64" s="215" t="s">
        <v>311</v>
      </c>
      <c r="E64" s="196" t="s">
        <v>313</v>
      </c>
    </row>
    <row r="65" spans="2:5" s="36" customFormat="1" ht="22.5" customHeight="1">
      <c r="B65" s="169" t="s">
        <v>8</v>
      </c>
      <c r="C65" s="213" t="s">
        <v>290</v>
      </c>
      <c r="D65" s="215" t="s">
        <v>311</v>
      </c>
      <c r="E65" s="196" t="s">
        <v>314</v>
      </c>
    </row>
    <row r="66" spans="2:5" s="36" customFormat="1" ht="22.5" customHeight="1">
      <c r="B66" s="169" t="s">
        <v>8</v>
      </c>
      <c r="C66" s="213" t="s">
        <v>290</v>
      </c>
      <c r="D66" s="215" t="s">
        <v>311</v>
      </c>
      <c r="E66" s="196" t="s">
        <v>315</v>
      </c>
    </row>
    <row r="67" spans="2:5" s="36" customFormat="1" ht="22.5" customHeight="1">
      <c r="B67" s="169" t="s">
        <v>8</v>
      </c>
      <c r="C67" s="213" t="s">
        <v>290</v>
      </c>
      <c r="D67" s="238" t="s">
        <v>311</v>
      </c>
      <c r="E67" s="239" t="s">
        <v>316</v>
      </c>
    </row>
    <row r="68" spans="2:5" s="36" customFormat="1" ht="22.5" customHeight="1">
      <c r="B68" s="169" t="s">
        <v>8</v>
      </c>
      <c r="C68" s="213" t="s">
        <v>290</v>
      </c>
      <c r="D68" s="215" t="s">
        <v>317</v>
      </c>
      <c r="E68" s="196" t="s">
        <v>318</v>
      </c>
    </row>
    <row r="69" spans="2:5" s="36" customFormat="1" ht="22.5" customHeight="1">
      <c r="B69" s="169" t="s">
        <v>8</v>
      </c>
      <c r="C69" s="213" t="s">
        <v>290</v>
      </c>
      <c r="D69" s="215" t="s">
        <v>317</v>
      </c>
      <c r="E69" s="196" t="s">
        <v>319</v>
      </c>
    </row>
    <row r="70" spans="2:5" s="36" customFormat="1" ht="22.5" customHeight="1">
      <c r="B70" s="169" t="s">
        <v>8</v>
      </c>
      <c r="C70" s="213" t="s">
        <v>290</v>
      </c>
      <c r="D70" s="203" t="s">
        <v>317</v>
      </c>
      <c r="E70" s="190" t="s">
        <v>244</v>
      </c>
    </row>
    <row r="71" spans="2:5" s="36" customFormat="1" ht="22.5" customHeight="1">
      <c r="B71" s="169" t="s">
        <v>8</v>
      </c>
      <c r="C71" s="213" t="s">
        <v>290</v>
      </c>
      <c r="D71" s="203" t="s">
        <v>317</v>
      </c>
      <c r="E71" s="190" t="s">
        <v>246</v>
      </c>
    </row>
    <row r="72" spans="2:5" s="36" customFormat="1" ht="22.5" customHeight="1" thickBot="1">
      <c r="B72" s="153" t="s">
        <v>8</v>
      </c>
      <c r="C72" s="154" t="s">
        <v>290</v>
      </c>
      <c r="D72" s="207" t="s">
        <v>317</v>
      </c>
      <c r="E72" s="195" t="s">
        <v>293</v>
      </c>
    </row>
    <row r="73" spans="2:5" s="36" customFormat="1" ht="22.5" customHeight="1">
      <c r="B73" s="169" t="s">
        <v>9</v>
      </c>
      <c r="C73" s="213" t="s">
        <v>291</v>
      </c>
      <c r="D73" s="216" t="s">
        <v>243</v>
      </c>
      <c r="E73" s="218" t="s">
        <v>244</v>
      </c>
    </row>
    <row r="74" spans="2:5" s="36" customFormat="1" ht="22.5" customHeight="1">
      <c r="B74" s="169" t="s">
        <v>9</v>
      </c>
      <c r="C74" s="213" t="s">
        <v>291</v>
      </c>
      <c r="D74" s="205" t="s">
        <v>243</v>
      </c>
      <c r="E74" s="193" t="s">
        <v>245</v>
      </c>
    </row>
    <row r="75" spans="2:5" s="36" customFormat="1" ht="22.5" customHeight="1">
      <c r="B75" s="169" t="s">
        <v>9</v>
      </c>
      <c r="C75" s="213" t="s">
        <v>291</v>
      </c>
      <c r="D75" s="205" t="s">
        <v>243</v>
      </c>
      <c r="E75" s="193" t="s">
        <v>246</v>
      </c>
    </row>
    <row r="76" spans="2:5" s="36" customFormat="1" ht="22.5" customHeight="1">
      <c r="B76" s="169" t="s">
        <v>9</v>
      </c>
      <c r="C76" s="213" t="s">
        <v>291</v>
      </c>
      <c r="D76" s="205" t="s">
        <v>243</v>
      </c>
      <c r="E76" s="193" t="s">
        <v>247</v>
      </c>
    </row>
    <row r="77" spans="2:5" s="36" customFormat="1" ht="22.5" customHeight="1">
      <c r="B77" s="169" t="s">
        <v>9</v>
      </c>
      <c r="C77" s="213" t="s">
        <v>291</v>
      </c>
      <c r="D77" s="216" t="s">
        <v>243</v>
      </c>
      <c r="E77" s="218" t="s">
        <v>248</v>
      </c>
    </row>
    <row r="78" spans="2:5" s="36" customFormat="1" ht="22.5" customHeight="1">
      <c r="B78" s="169" t="s">
        <v>9</v>
      </c>
      <c r="C78" s="213" t="s">
        <v>291</v>
      </c>
      <c r="D78" s="240" t="s">
        <v>249</v>
      </c>
      <c r="E78" s="241" t="s">
        <v>250</v>
      </c>
    </row>
    <row r="79" spans="2:5" s="36" customFormat="1" ht="22.5" customHeight="1">
      <c r="B79" s="169" t="s">
        <v>9</v>
      </c>
      <c r="C79" s="213" t="s">
        <v>291</v>
      </c>
      <c r="D79" s="216" t="s">
        <v>249</v>
      </c>
      <c r="E79" s="218" t="s">
        <v>251</v>
      </c>
    </row>
    <row r="80" spans="2:5" s="36" customFormat="1" ht="22.5" customHeight="1">
      <c r="B80" s="169" t="s">
        <v>9</v>
      </c>
      <c r="C80" s="213" t="s">
        <v>291</v>
      </c>
      <c r="D80" s="242" t="s">
        <v>249</v>
      </c>
      <c r="E80" s="243" t="s">
        <v>252</v>
      </c>
    </row>
    <row r="81" spans="2:5" s="36" customFormat="1" ht="22.5" customHeight="1">
      <c r="B81" s="169" t="s">
        <v>9</v>
      </c>
      <c r="C81" s="213" t="s">
        <v>291</v>
      </c>
      <c r="D81" s="205" t="s">
        <v>253</v>
      </c>
      <c r="E81" s="193" t="s">
        <v>254</v>
      </c>
    </row>
    <row r="82" spans="2:5" s="36" customFormat="1" ht="22.5" customHeight="1">
      <c r="B82" s="169" t="s">
        <v>9</v>
      </c>
      <c r="C82" s="213" t="s">
        <v>291</v>
      </c>
      <c r="D82" s="205" t="s">
        <v>253</v>
      </c>
      <c r="E82" s="193" t="s">
        <v>255</v>
      </c>
    </row>
    <row r="83" spans="2:5" s="36" customFormat="1" ht="22.5" customHeight="1">
      <c r="B83" s="169" t="s">
        <v>10</v>
      </c>
      <c r="C83" s="213" t="s">
        <v>265</v>
      </c>
      <c r="D83" s="205" t="s">
        <v>292</v>
      </c>
      <c r="E83" s="193" t="s">
        <v>293</v>
      </c>
    </row>
    <row r="84" spans="2:5" s="36" customFormat="1" ht="22.5" customHeight="1">
      <c r="B84" s="169" t="s">
        <v>10</v>
      </c>
      <c r="C84" s="213" t="s">
        <v>265</v>
      </c>
      <c r="D84" s="205" t="s">
        <v>292</v>
      </c>
      <c r="E84" s="193" t="s">
        <v>250</v>
      </c>
    </row>
    <row r="85" spans="2:5" s="36" customFormat="1" ht="22.5" customHeight="1">
      <c r="B85" s="169" t="s">
        <v>10</v>
      </c>
      <c r="C85" s="213" t="s">
        <v>265</v>
      </c>
      <c r="D85" s="216" t="s">
        <v>292</v>
      </c>
      <c r="E85" s="218" t="s">
        <v>294</v>
      </c>
    </row>
    <row r="86" spans="2:5" s="36" customFormat="1" ht="22.5" customHeight="1">
      <c r="B86" s="169" t="s">
        <v>10</v>
      </c>
      <c r="C86" s="213" t="s">
        <v>265</v>
      </c>
      <c r="D86" s="240" t="s">
        <v>295</v>
      </c>
      <c r="E86" s="241" t="s">
        <v>296</v>
      </c>
    </row>
    <row r="87" spans="2:5" s="36" customFormat="1" ht="22.5" customHeight="1">
      <c r="B87" s="169" t="s">
        <v>10</v>
      </c>
      <c r="C87" s="213" t="s">
        <v>265</v>
      </c>
      <c r="D87" s="216" t="s">
        <v>295</v>
      </c>
      <c r="E87" s="218" t="s">
        <v>297</v>
      </c>
    </row>
    <row r="88" spans="2:5" s="36" customFormat="1" ht="22.5" customHeight="1">
      <c r="B88" s="169" t="s">
        <v>10</v>
      </c>
      <c r="C88" s="213" t="s">
        <v>265</v>
      </c>
      <c r="D88" s="242" t="s">
        <v>295</v>
      </c>
      <c r="E88" s="243" t="s">
        <v>298</v>
      </c>
    </row>
    <row r="89" spans="2:5" s="36" customFormat="1" ht="22.5" customHeight="1">
      <c r="B89" s="169" t="s">
        <v>10</v>
      </c>
      <c r="C89" s="213" t="s">
        <v>265</v>
      </c>
      <c r="D89" s="205" t="s">
        <v>299</v>
      </c>
      <c r="E89" s="193" t="s">
        <v>300</v>
      </c>
    </row>
    <row r="90" spans="2:5" s="36" customFormat="1" ht="22.5" customHeight="1">
      <c r="B90" s="169" t="s">
        <v>10</v>
      </c>
      <c r="C90" s="213" t="s">
        <v>265</v>
      </c>
      <c r="D90" s="205" t="s">
        <v>299</v>
      </c>
      <c r="E90" s="193" t="s">
        <v>301</v>
      </c>
    </row>
    <row r="91" spans="2:5" s="36" customFormat="1" ht="22.5" customHeight="1" thickBot="1">
      <c r="B91" s="153" t="s">
        <v>10</v>
      </c>
      <c r="C91" s="170" t="s">
        <v>265</v>
      </c>
      <c r="D91" s="206" t="s">
        <v>299</v>
      </c>
      <c r="E91" s="194" t="s">
        <v>302</v>
      </c>
    </row>
    <row r="92" spans="2:5" s="36" customFormat="1" ht="22.5" customHeight="1">
      <c r="B92" s="151" t="s">
        <v>11</v>
      </c>
      <c r="C92" s="152" t="s">
        <v>263</v>
      </c>
      <c r="D92" s="216" t="s">
        <v>256</v>
      </c>
      <c r="E92" s="219" t="s">
        <v>2</v>
      </c>
    </row>
    <row r="93" spans="2:5" s="36" customFormat="1" ht="22.5" customHeight="1">
      <c r="B93" s="151" t="s">
        <v>11</v>
      </c>
      <c r="C93" s="152" t="s">
        <v>263</v>
      </c>
      <c r="D93" s="205" t="s">
        <v>257</v>
      </c>
      <c r="E93" s="192" t="s">
        <v>2</v>
      </c>
    </row>
    <row r="94" spans="2:5" s="36" customFormat="1" ht="22.5" customHeight="1">
      <c r="B94" s="151" t="s">
        <v>11</v>
      </c>
      <c r="C94" s="152" t="s">
        <v>263</v>
      </c>
      <c r="D94" s="205" t="s">
        <v>258</v>
      </c>
      <c r="E94" s="192" t="s">
        <v>2</v>
      </c>
    </row>
    <row r="95" spans="2:5" s="36" customFormat="1" ht="22.5" customHeight="1">
      <c r="B95" s="151" t="s">
        <v>11</v>
      </c>
      <c r="C95" s="152" t="s">
        <v>263</v>
      </c>
      <c r="D95" s="216" t="s">
        <v>352</v>
      </c>
      <c r="E95" s="219" t="s">
        <v>2</v>
      </c>
    </row>
    <row r="96" spans="2:5" s="36" customFormat="1" ht="22.5" customHeight="1">
      <c r="B96" s="151" t="s">
        <v>11</v>
      </c>
      <c r="C96" s="152" t="s">
        <v>263</v>
      </c>
      <c r="D96" s="242" t="s">
        <v>262</v>
      </c>
      <c r="E96" s="192" t="s">
        <v>2</v>
      </c>
    </row>
    <row r="97" spans="2:5" s="36" customFormat="1" ht="22.5" customHeight="1">
      <c r="B97" s="151" t="s">
        <v>11</v>
      </c>
      <c r="C97" s="152" t="s">
        <v>263</v>
      </c>
      <c r="D97" s="216" t="s">
        <v>259</v>
      </c>
      <c r="E97" s="218" t="s">
        <v>260</v>
      </c>
    </row>
    <row r="98" spans="2:5" s="36" customFormat="1" ht="22.5" customHeight="1" thickBot="1">
      <c r="B98" s="155" t="s">
        <v>11</v>
      </c>
      <c r="C98" s="156" t="s">
        <v>263</v>
      </c>
      <c r="D98" s="208" t="s">
        <v>259</v>
      </c>
      <c r="E98" s="197" t="s">
        <v>261</v>
      </c>
    </row>
    <row r="99" spans="2:5" s="36" customFormat="1">
      <c r="B99" s="157" t="s">
        <v>3</v>
      </c>
      <c r="C99" s="158" t="s">
        <v>264</v>
      </c>
      <c r="D99" s="209"/>
      <c r="E99" s="198"/>
    </row>
    <row r="100" spans="2:5" s="36" customFormat="1">
      <c r="B100" s="157" t="s">
        <v>61</v>
      </c>
      <c r="C100" s="158" t="s">
        <v>264</v>
      </c>
      <c r="D100" s="210"/>
      <c r="E100" s="199"/>
    </row>
    <row r="101" spans="2:5" s="36" customFormat="1">
      <c r="B101" s="157" t="s">
        <v>61</v>
      </c>
      <c r="C101" s="158" t="s">
        <v>264</v>
      </c>
      <c r="D101" s="210"/>
      <c r="E101" s="199"/>
    </row>
    <row r="102" spans="2:5" s="36" customFormat="1">
      <c r="B102" s="157" t="s">
        <v>61</v>
      </c>
      <c r="C102" s="158" t="s">
        <v>264</v>
      </c>
      <c r="D102" s="211"/>
      <c r="E102" s="200"/>
    </row>
    <row r="103" spans="2:5" s="36" customFormat="1">
      <c r="B103" s="157" t="s">
        <v>61</v>
      </c>
      <c r="C103" s="158" t="s">
        <v>264</v>
      </c>
      <c r="D103" s="212"/>
      <c r="E103" s="201"/>
    </row>
    <row r="104" spans="2:5" s="36" customFormat="1">
      <c r="B104" s="157" t="s">
        <v>61</v>
      </c>
      <c r="C104" s="158" t="s">
        <v>264</v>
      </c>
      <c r="D104" s="212"/>
      <c r="E104" s="201"/>
    </row>
    <row r="105" spans="2:5" s="36" customFormat="1">
      <c r="B105" s="157" t="s">
        <v>61</v>
      </c>
      <c r="C105" s="158" t="s">
        <v>264</v>
      </c>
      <c r="D105" s="212"/>
      <c r="E105" s="201"/>
    </row>
    <row r="106" spans="2:5" s="36" customFormat="1">
      <c r="B106" s="157" t="s">
        <v>61</v>
      </c>
      <c r="C106" s="158" t="s">
        <v>264</v>
      </c>
      <c r="D106" s="212"/>
      <c r="E106" s="201"/>
    </row>
    <row r="107" spans="2:5" s="36" customFormat="1">
      <c r="B107" s="157" t="s">
        <v>61</v>
      </c>
      <c r="C107" s="158" t="s">
        <v>264</v>
      </c>
      <c r="D107" s="212"/>
      <c r="E107" s="201"/>
    </row>
    <row r="108" spans="2:5" s="36" customFormat="1">
      <c r="B108" s="157" t="s">
        <v>61</v>
      </c>
      <c r="C108" s="158" t="s">
        <v>264</v>
      </c>
      <c r="D108" s="212"/>
      <c r="E108" s="201"/>
    </row>
    <row r="109" spans="2:5" s="36" customFormat="1">
      <c r="B109" s="157" t="s">
        <v>61</v>
      </c>
      <c r="C109" s="158" t="s">
        <v>264</v>
      </c>
      <c r="D109" s="214"/>
      <c r="E109" s="217"/>
    </row>
    <row r="110" spans="2:5" s="36" customFormat="1">
      <c r="B110" s="157" t="s">
        <v>61</v>
      </c>
      <c r="C110" s="158" t="s">
        <v>264</v>
      </c>
      <c r="D110" s="212"/>
      <c r="E110" s="201"/>
    </row>
    <row r="111" spans="2:5" s="36" customFormat="1">
      <c r="B111" s="157" t="s">
        <v>61</v>
      </c>
      <c r="C111" s="158" t="s">
        <v>264</v>
      </c>
      <c r="D111" s="212"/>
      <c r="E111" s="201"/>
    </row>
    <row r="112" spans="2:5" s="36" customFormat="1">
      <c r="B112" s="157" t="s">
        <v>61</v>
      </c>
      <c r="C112" s="158" t="s">
        <v>264</v>
      </c>
      <c r="D112" s="212"/>
      <c r="E112" s="201"/>
    </row>
    <row r="113" spans="2:5" s="36" customFormat="1">
      <c r="B113" s="157" t="s">
        <v>61</v>
      </c>
      <c r="C113" s="158" t="s">
        <v>264</v>
      </c>
      <c r="D113" s="212"/>
      <c r="E113" s="201"/>
    </row>
    <row r="114" spans="2:5" s="36" customFormat="1">
      <c r="B114" s="157" t="s">
        <v>61</v>
      </c>
      <c r="C114" s="158" t="s">
        <v>264</v>
      </c>
      <c r="D114" s="214"/>
      <c r="E114" s="217"/>
    </row>
    <row r="115" spans="2:5" s="36" customFormat="1">
      <c r="B115" s="157" t="s">
        <v>61</v>
      </c>
      <c r="C115" s="158" t="s">
        <v>264</v>
      </c>
      <c r="D115" s="212"/>
      <c r="E115" s="201"/>
    </row>
    <row r="116" spans="2:5" s="36" customFormat="1">
      <c r="B116" s="157" t="s">
        <v>61</v>
      </c>
      <c r="C116" s="158" t="s">
        <v>264</v>
      </c>
      <c r="D116" s="212"/>
      <c r="E116" s="201"/>
    </row>
    <row r="117" spans="2:5" s="36" customFormat="1">
      <c r="B117" s="157" t="s">
        <v>61</v>
      </c>
      <c r="C117" s="158" t="s">
        <v>264</v>
      </c>
      <c r="D117" s="212"/>
      <c r="E117" s="201"/>
    </row>
    <row r="118" spans="2:5" s="36" customFormat="1">
      <c r="B118" s="157" t="s">
        <v>61</v>
      </c>
      <c r="C118" s="158" t="s">
        <v>264</v>
      </c>
      <c r="D118" s="212"/>
      <c r="E118" s="201"/>
    </row>
    <row r="119" spans="2:5" s="36" customFormat="1">
      <c r="B119" s="157" t="s">
        <v>61</v>
      </c>
      <c r="C119" s="158" t="s">
        <v>264</v>
      </c>
      <c r="D119" s="212"/>
      <c r="E119" s="201"/>
    </row>
    <row r="120" spans="2:5" s="36" customFormat="1">
      <c r="B120" s="157" t="s">
        <v>61</v>
      </c>
      <c r="C120" s="158" t="s">
        <v>264</v>
      </c>
      <c r="D120" s="214"/>
      <c r="E120" s="217"/>
    </row>
    <row r="121" spans="2:5" s="36" customFormat="1">
      <c r="B121" s="157" t="s">
        <v>61</v>
      </c>
      <c r="C121" s="158" t="s">
        <v>264</v>
      </c>
      <c r="D121" s="212"/>
      <c r="E121" s="201"/>
    </row>
    <row r="122" spans="2:5" s="36" customFormat="1">
      <c r="B122" s="157" t="s">
        <v>61</v>
      </c>
      <c r="C122" s="158" t="s">
        <v>264</v>
      </c>
      <c r="D122" s="214"/>
      <c r="E122" s="217"/>
    </row>
    <row r="123" spans="2:5" s="36" customFormat="1">
      <c r="B123" s="157" t="s">
        <v>61</v>
      </c>
      <c r="C123" s="158" t="s">
        <v>264</v>
      </c>
      <c r="D123" s="212"/>
      <c r="E123" s="201"/>
    </row>
    <row r="124" spans="2:5" s="36" customFormat="1">
      <c r="B124" s="157" t="s">
        <v>61</v>
      </c>
      <c r="C124" s="158" t="s">
        <v>264</v>
      </c>
      <c r="D124" s="212"/>
      <c r="E124" s="201"/>
    </row>
  </sheetData>
  <sheetProtection algorithmName="SHA-512" hashValue="AOEmkq55O543CfZHu69ROZ+4E89039Hgpw1v+/BCszQwgijEgCXNGbQKvfpMxau61aiMCuCBd/qm7jozJIKLag==" saltValue="cn4/gNG4UEHFEyuRG7RBpQ==" spinCount="100000" sheet="1" objects="1" scenarios="1" selectLockedCells="1"/>
  <mergeCells count="1">
    <mergeCell ref="A1:E1"/>
  </mergeCells>
  <phoneticPr fontId="14" type="noConversion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&amp;A&amp;RSeite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54A3583-4ACA-4CE0-AC89-325AC010BF7E}">
          <x14:formula1>
            <xm:f>'11_Dropdown_Sonstige'!$A$13:$A$23</xm:f>
          </x14:formula1>
          <xm:sqref>B99:B124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9D9A-7BC0-4120-946F-5705DFD99A05}">
  <sheetPr>
    <tabColor theme="0" tint="0.39997558519241921"/>
    <pageSetUpPr fitToPage="1"/>
  </sheetPr>
  <dimension ref="A1:HF413"/>
  <sheetViews>
    <sheetView showGridLines="0" zoomScale="50" zoomScaleNormal="50" workbookViewId="0">
      <pane xSplit="5" ySplit="11" topLeftCell="AC12" activePane="bottomRight" state="frozen"/>
      <selection activeCell="O28" sqref="O28"/>
      <selection pane="topRight" activeCell="O28" sqref="O28"/>
      <selection pane="bottomLeft" activeCell="O28" sqref="O28"/>
      <selection pane="bottomRight" activeCell="D413" sqref="D14:AM413"/>
    </sheetView>
  </sheetViews>
  <sheetFormatPr defaultColWidth="11.44140625" defaultRowHeight="21.5" outlineLevelRow="2" outlineLevelCol="2"/>
  <cols>
    <col min="1" max="1" width="4.6640625" style="9" customWidth="1"/>
    <col min="2" max="2" width="29.33203125" style="9" bestFit="1" customWidth="1"/>
    <col min="3" max="3" width="25.44140625" style="9" customWidth="1"/>
    <col min="4" max="4" width="27" style="9" customWidth="1"/>
    <col min="5" max="6" width="49.33203125" style="9" customWidth="1"/>
    <col min="7" max="9" width="38.33203125" style="9" customWidth="1" outlineLevel="1"/>
    <col min="10" max="10" width="32.44140625" style="9" customWidth="1"/>
    <col min="11" max="11" width="32.109375" style="9" customWidth="1"/>
    <col min="12" max="17" width="27.6640625" style="9" customWidth="1" outlineLevel="2"/>
    <col min="18" max="18" width="20.6640625" style="9" customWidth="1" outlineLevel="2"/>
    <col min="19" max="19" width="19.109375" style="9" customWidth="1" outlineLevel="2"/>
    <col min="20" max="20" width="23.33203125" style="9" customWidth="1" outlineLevel="2"/>
    <col min="21" max="21" width="18.6640625" style="9" customWidth="1" outlineLevel="2"/>
    <col min="22" max="22" width="17" style="9" customWidth="1" outlineLevel="1"/>
    <col min="23" max="23" width="32.109375" style="9" customWidth="1" outlineLevel="1"/>
    <col min="24" max="24" width="38.109375" style="9" customWidth="1"/>
    <col min="25" max="27" width="25.6640625" style="9" customWidth="1" outlineLevel="2"/>
    <col min="28" max="29" width="16.6640625" style="9" customWidth="1" outlineLevel="2"/>
    <col min="30" max="30" width="15.109375" style="9" customWidth="1" outlineLevel="1"/>
    <col min="31" max="31" width="27.33203125" style="9" customWidth="1" outlineLevel="1"/>
    <col min="32" max="32" width="32.44140625" style="9" customWidth="1"/>
    <col min="33" max="33" width="37" style="9" customWidth="1" outlineLevel="2"/>
    <col min="34" max="34" width="23" style="9" customWidth="1" outlineLevel="2"/>
    <col min="35" max="35" width="21.44140625" style="9" customWidth="1" outlineLevel="2"/>
    <col min="36" max="36" width="17.6640625" style="9" customWidth="1" outlineLevel="2"/>
    <col min="37" max="37" width="20.6640625" style="9" customWidth="1" outlineLevel="2"/>
    <col min="38" max="38" width="18.6640625" style="9" customWidth="1" outlineLevel="1"/>
    <col min="39" max="39" width="29.6640625" style="9" customWidth="1" outlineLevel="1"/>
    <col min="40" max="16384" width="11.44140625" style="9"/>
  </cols>
  <sheetData>
    <row r="1" spans="1:214" s="150" customFormat="1" ht="36" customHeight="1">
      <c r="A1" s="331" t="str">
        <f>C3 &amp; " || Doppelte Wesentlichkeitsanalyse (DWA)"</f>
        <v>[Bitte Unternehmen eintragen] || Doppelte Wesentlichkeitsanalyse (DWA)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</row>
    <row r="2" spans="1:214" s="107" customFormat="1" ht="21" customHeight="1" outlineLevel="1">
      <c r="B2" s="107">
        <v>1</v>
      </c>
      <c r="C2" s="108">
        <v>2</v>
      </c>
      <c r="D2" s="107">
        <v>3</v>
      </c>
      <c r="E2" s="109">
        <v>4</v>
      </c>
      <c r="F2" s="107">
        <v>5</v>
      </c>
      <c r="G2" s="108">
        <v>6</v>
      </c>
      <c r="H2" s="107">
        <v>7</v>
      </c>
      <c r="I2" s="109">
        <v>8</v>
      </c>
      <c r="J2" s="107">
        <v>15</v>
      </c>
      <c r="K2" s="109">
        <v>16</v>
      </c>
      <c r="L2" s="107">
        <v>17</v>
      </c>
      <c r="O2" s="108">
        <v>18</v>
      </c>
      <c r="P2" s="107">
        <v>19</v>
      </c>
      <c r="Q2" s="109">
        <v>20</v>
      </c>
      <c r="R2" s="107">
        <v>21</v>
      </c>
      <c r="S2" s="108">
        <v>22</v>
      </c>
      <c r="T2" s="107">
        <v>23</v>
      </c>
      <c r="U2" s="109">
        <v>24</v>
      </c>
      <c r="V2" s="108">
        <v>26</v>
      </c>
      <c r="W2" s="108">
        <v>26</v>
      </c>
      <c r="X2" s="107">
        <v>27</v>
      </c>
      <c r="Y2" s="109">
        <v>28</v>
      </c>
      <c r="Z2" s="107">
        <v>29</v>
      </c>
      <c r="AA2" s="108">
        <v>30</v>
      </c>
      <c r="AB2" s="107">
        <v>31</v>
      </c>
      <c r="AC2" s="109">
        <v>32</v>
      </c>
      <c r="AD2" s="107">
        <v>33</v>
      </c>
      <c r="AE2" s="108">
        <v>34</v>
      </c>
      <c r="AF2" s="107">
        <v>35</v>
      </c>
      <c r="AG2" s="109">
        <v>36</v>
      </c>
      <c r="AH2" s="107">
        <v>37</v>
      </c>
      <c r="AI2" s="108">
        <v>38</v>
      </c>
      <c r="AJ2" s="107">
        <v>39</v>
      </c>
      <c r="AK2" s="109">
        <v>40</v>
      </c>
      <c r="AL2" s="107">
        <v>41</v>
      </c>
      <c r="AM2" s="108">
        <v>42</v>
      </c>
    </row>
    <row r="3" spans="1:214" s="36" customFormat="1" ht="17.5" outlineLevel="1">
      <c r="B3" s="162" t="str">
        <f>'1_ESRS-Themen_Long-List'!B3</f>
        <v>Unternehmen:</v>
      </c>
      <c r="C3" s="104" t="str">
        <f>'1_ESRS-Themen_Long-List'!C3</f>
        <v>[Bitte Unternehmen eintragen]</v>
      </c>
      <c r="F3" s="38"/>
      <c r="G3" s="39"/>
      <c r="V3" s="37" t="s">
        <v>128</v>
      </c>
      <c r="AD3" s="37" t="s">
        <v>128</v>
      </c>
      <c r="AL3" s="37" t="s">
        <v>128</v>
      </c>
    </row>
    <row r="4" spans="1:214" s="36" customFormat="1" ht="17.5" outlineLevel="2">
      <c r="B4" s="162" t="str">
        <f>'1_ESRS-Themen_Long-List'!B4</f>
        <v>Branche:</v>
      </c>
      <c r="C4" s="104" t="str">
        <f>'1_ESRS-Themen_Long-List'!C4</f>
        <v>[Bitte beschreiben Sie die korrekte Branche]</v>
      </c>
      <c r="E4" s="38"/>
      <c r="F4" s="38"/>
      <c r="G4" s="39"/>
    </row>
    <row r="5" spans="1:214" s="36" customFormat="1" ht="17.5" outlineLevel="2">
      <c r="B5" s="162" t="str">
        <f>'1_ESRS-Themen_Long-List'!B5</f>
        <v>Fokusjahr</v>
      </c>
      <c r="C5" s="105" t="str">
        <f>'1_ESRS-Themen_Long-List'!C5</f>
        <v>[Bitte definieren Sie das betrachtete Wirtschaftsjahr]</v>
      </c>
      <c r="E5" s="38"/>
      <c r="F5" s="38"/>
    </row>
    <row r="6" spans="1:214" s="36" customFormat="1" ht="17.5" outlineLevel="1">
      <c r="B6" s="37" t="s">
        <v>51</v>
      </c>
      <c r="C6" s="246">
        <v>3</v>
      </c>
      <c r="E6" s="38"/>
      <c r="F6" s="38"/>
      <c r="V6" s="159" t="s">
        <v>129</v>
      </c>
      <c r="AD6" s="159" t="s">
        <v>129</v>
      </c>
      <c r="AL6" s="159" t="s">
        <v>129</v>
      </c>
    </row>
    <row r="7" spans="1:214" s="36" customFormat="1" ht="17.5" outlineLevel="1">
      <c r="B7" s="37" t="s">
        <v>52</v>
      </c>
      <c r="C7" s="246">
        <v>-1</v>
      </c>
      <c r="E7" s="38"/>
      <c r="F7" s="38"/>
      <c r="V7" s="160" t="s">
        <v>130</v>
      </c>
      <c r="AD7" s="160" t="s">
        <v>130</v>
      </c>
      <c r="AL7" s="160" t="s">
        <v>130</v>
      </c>
    </row>
    <row r="8" spans="1:214" s="36" customFormat="1" ht="18" outlineLevel="1" thickBot="1">
      <c r="B8" s="37"/>
      <c r="C8" s="42"/>
      <c r="E8" s="38"/>
      <c r="F8" s="38"/>
      <c r="V8" s="36" t="s">
        <v>131</v>
      </c>
      <c r="AD8" s="36" t="s">
        <v>131</v>
      </c>
      <c r="AL8" s="36" t="s">
        <v>131</v>
      </c>
    </row>
    <row r="9" spans="1:214" s="12" customFormat="1" ht="11.5" customHeight="1">
      <c r="A9" s="10"/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</row>
    <row r="10" spans="1:214" s="12" customFormat="1" ht="26.15" customHeight="1">
      <c r="A10" s="10"/>
      <c r="B10" s="335" t="s">
        <v>322</v>
      </c>
      <c r="C10" s="336"/>
      <c r="D10" s="336"/>
      <c r="E10" s="337"/>
      <c r="F10" s="164"/>
      <c r="G10" s="346" t="s">
        <v>323</v>
      </c>
      <c r="H10" s="347"/>
      <c r="I10" s="348"/>
      <c r="J10" s="165" t="s">
        <v>122</v>
      </c>
      <c r="K10" s="166" t="s">
        <v>132</v>
      </c>
      <c r="L10" s="338"/>
      <c r="M10" s="338"/>
      <c r="N10" s="338"/>
      <c r="O10" s="338"/>
      <c r="P10" s="338"/>
      <c r="Q10" s="339"/>
      <c r="R10" s="340" t="s">
        <v>133</v>
      </c>
      <c r="S10" s="341"/>
      <c r="T10" s="341"/>
      <c r="U10" s="341"/>
      <c r="V10" s="341"/>
      <c r="W10" s="342"/>
      <c r="X10" s="167" t="s">
        <v>127</v>
      </c>
      <c r="Y10" s="349"/>
      <c r="Z10" s="349"/>
      <c r="AA10" s="350"/>
      <c r="AB10" s="343" t="s">
        <v>134</v>
      </c>
      <c r="AC10" s="344"/>
      <c r="AD10" s="344"/>
      <c r="AE10" s="345"/>
      <c r="AF10" s="168" t="s">
        <v>135</v>
      </c>
      <c r="AG10" s="351"/>
      <c r="AH10" s="351"/>
      <c r="AI10" s="352"/>
      <c r="AJ10" s="333" t="s">
        <v>136</v>
      </c>
      <c r="AK10" s="334"/>
      <c r="AL10" s="334"/>
      <c r="AM10" s="334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</row>
    <row r="11" spans="1:214" s="12" customFormat="1" ht="137" customHeight="1">
      <c r="A11" s="10"/>
      <c r="B11" s="15" t="s">
        <v>21</v>
      </c>
      <c r="C11" s="15" t="s">
        <v>55</v>
      </c>
      <c r="D11" s="15" t="s">
        <v>56</v>
      </c>
      <c r="E11" s="15" t="s">
        <v>57</v>
      </c>
      <c r="F11" s="44" t="s">
        <v>59</v>
      </c>
      <c r="G11" s="13" t="s">
        <v>151</v>
      </c>
      <c r="H11" s="13" t="s">
        <v>155</v>
      </c>
      <c r="I11" s="13" t="s">
        <v>154</v>
      </c>
      <c r="J11" s="14" t="s">
        <v>122</v>
      </c>
      <c r="K11" s="48" t="s">
        <v>138</v>
      </c>
      <c r="L11" s="48" t="s">
        <v>196</v>
      </c>
      <c r="M11" s="48" t="s">
        <v>124</v>
      </c>
      <c r="N11" s="48" t="s">
        <v>207</v>
      </c>
      <c r="O11" s="48" t="s">
        <v>193</v>
      </c>
      <c r="P11" s="48" t="s">
        <v>140</v>
      </c>
      <c r="Q11" s="48" t="s">
        <v>125</v>
      </c>
      <c r="R11" s="49" t="s">
        <v>200</v>
      </c>
      <c r="S11" s="49" t="s">
        <v>199</v>
      </c>
      <c r="T11" s="49" t="s">
        <v>198</v>
      </c>
      <c r="U11" s="49" t="s">
        <v>97</v>
      </c>
      <c r="V11" s="49" t="s">
        <v>123</v>
      </c>
      <c r="W11" s="116" t="s">
        <v>126</v>
      </c>
      <c r="X11" s="117" t="s">
        <v>137</v>
      </c>
      <c r="Y11" s="17" t="s">
        <v>202</v>
      </c>
      <c r="Z11" s="16" t="s">
        <v>139</v>
      </c>
      <c r="AA11" s="16" t="s">
        <v>142</v>
      </c>
      <c r="AB11" s="18" t="s">
        <v>197</v>
      </c>
      <c r="AC11" s="18" t="s">
        <v>203</v>
      </c>
      <c r="AD11" s="18" t="s">
        <v>144</v>
      </c>
      <c r="AE11" s="18" t="s">
        <v>145</v>
      </c>
      <c r="AF11" s="19" t="s">
        <v>146</v>
      </c>
      <c r="AG11" s="19" t="s">
        <v>201</v>
      </c>
      <c r="AH11" s="19" t="s">
        <v>141</v>
      </c>
      <c r="AI11" s="19" t="s">
        <v>143</v>
      </c>
      <c r="AJ11" s="20" t="s">
        <v>147</v>
      </c>
      <c r="AK11" s="20" t="s">
        <v>148</v>
      </c>
      <c r="AL11" s="20" t="s">
        <v>204</v>
      </c>
      <c r="AM11" s="20" t="s">
        <v>149</v>
      </c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</row>
    <row r="12" spans="1:214" s="24" customFormat="1" ht="129">
      <c r="A12" s="21"/>
      <c r="B12" s="22" t="s">
        <v>206</v>
      </c>
      <c r="C12" s="22" t="s">
        <v>206</v>
      </c>
      <c r="D12" s="22" t="s">
        <v>206</v>
      </c>
      <c r="E12" s="22" t="s">
        <v>206</v>
      </c>
      <c r="F12" s="22" t="s">
        <v>192</v>
      </c>
      <c r="G12" s="22" t="s">
        <v>60</v>
      </c>
      <c r="H12" s="22" t="s">
        <v>60</v>
      </c>
      <c r="I12" s="22" t="s">
        <v>60</v>
      </c>
      <c r="J12" s="22" t="s">
        <v>192</v>
      </c>
      <c r="K12" s="22" t="s">
        <v>192</v>
      </c>
      <c r="L12" s="22" t="s">
        <v>194</v>
      </c>
      <c r="M12" s="22" t="s">
        <v>194</v>
      </c>
      <c r="N12" s="22" t="s">
        <v>194</v>
      </c>
      <c r="O12" s="22" t="s">
        <v>194</v>
      </c>
      <c r="P12" s="22" t="s">
        <v>192</v>
      </c>
      <c r="Q12" s="22" t="s">
        <v>194</v>
      </c>
      <c r="R12" s="22" t="s">
        <v>194</v>
      </c>
      <c r="S12" s="22" t="s">
        <v>194</v>
      </c>
      <c r="T12" s="22" t="s">
        <v>192</v>
      </c>
      <c r="U12" s="22" t="s">
        <v>234</v>
      </c>
      <c r="V12" s="22" t="s">
        <v>60</v>
      </c>
      <c r="W12" s="22" t="s">
        <v>192</v>
      </c>
      <c r="X12" s="22" t="s">
        <v>192</v>
      </c>
      <c r="Y12" s="22" t="s">
        <v>194</v>
      </c>
      <c r="Z12" s="22" t="s">
        <v>192</v>
      </c>
      <c r="AA12" s="22" t="s">
        <v>194</v>
      </c>
      <c r="AB12" s="22" t="s">
        <v>194</v>
      </c>
      <c r="AC12" s="22" t="s">
        <v>194</v>
      </c>
      <c r="AD12" s="22" t="s">
        <v>205</v>
      </c>
      <c r="AE12" s="22" t="s">
        <v>192</v>
      </c>
      <c r="AF12" s="22" t="s">
        <v>192</v>
      </c>
      <c r="AG12" s="22" t="s">
        <v>194</v>
      </c>
      <c r="AH12" s="22" t="s">
        <v>192</v>
      </c>
      <c r="AI12" s="22" t="s">
        <v>194</v>
      </c>
      <c r="AJ12" s="22" t="s">
        <v>194</v>
      </c>
      <c r="AK12" s="22" t="s">
        <v>194</v>
      </c>
      <c r="AL12" s="22" t="s">
        <v>205</v>
      </c>
      <c r="AM12" s="22" t="s">
        <v>192</v>
      </c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</row>
    <row r="13" spans="1:214">
      <c r="A13" s="25"/>
      <c r="B13" s="58" t="s">
        <v>1</v>
      </c>
      <c r="C13" s="58" t="s">
        <v>241</v>
      </c>
      <c r="D13" s="58"/>
      <c r="E13" s="60"/>
      <c r="F13" s="102"/>
      <c r="G13" s="102"/>
      <c r="H13" s="102"/>
      <c r="I13" s="102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</row>
    <row r="14" spans="1:214" s="50" customFormat="1" ht="99.5" customHeight="1" outlineLevel="1">
      <c r="A14" s="25"/>
      <c r="B14" s="58" t="s">
        <v>1</v>
      </c>
      <c r="C14" s="58" t="s">
        <v>241</v>
      </c>
      <c r="D14" s="247" t="s">
        <v>242</v>
      </c>
      <c r="E14" s="248" t="s">
        <v>2</v>
      </c>
      <c r="F14" s="249" t="s">
        <v>62</v>
      </c>
      <c r="G14" s="250" t="s">
        <v>156</v>
      </c>
      <c r="H14" s="250" t="s">
        <v>157</v>
      </c>
      <c r="I14" s="250" t="s">
        <v>158</v>
      </c>
      <c r="J14" s="251"/>
      <c r="K14" s="252"/>
      <c r="L14" s="247" t="s">
        <v>195</v>
      </c>
      <c r="M14" s="247" t="s">
        <v>78</v>
      </c>
      <c r="N14" s="247" t="s">
        <v>87</v>
      </c>
      <c r="O14" s="247" t="s">
        <v>208</v>
      </c>
      <c r="P14" s="247" t="s">
        <v>355</v>
      </c>
      <c r="Q14" s="247" t="s">
        <v>24</v>
      </c>
      <c r="R14" s="247">
        <v>4</v>
      </c>
      <c r="S14" s="247">
        <v>1</v>
      </c>
      <c r="T14" s="247">
        <v>3</v>
      </c>
      <c r="U14" s="247">
        <v>1</v>
      </c>
      <c r="V14" s="253">
        <f>IF(Tableau32[[#This Row],[Skala
(Details unter "10_dW-Regeln")]]="","",IF(Tableau32[[#This Row],[Unabänderlichkeit
(Details unter "10_dW-Regeln")]]="NA - Positiv",(Tableau32[[#This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>2.6666666666666665</v>
      </c>
      <c r="W14" s="254"/>
      <c r="X14" s="255" t="s">
        <v>46</v>
      </c>
      <c r="Y14" s="247" t="s">
        <v>231</v>
      </c>
      <c r="Z14" s="247" t="s">
        <v>356</v>
      </c>
      <c r="AA14" s="247" t="s">
        <v>24</v>
      </c>
      <c r="AB14" s="247">
        <v>3</v>
      </c>
      <c r="AC14" s="247">
        <v>0.2</v>
      </c>
      <c r="AD14" s="253">
        <f>IF(Tableau32[[#This Row],[Risiko-Dimension
(Details unter "10_dW-Regeln")]]="","",Tableau32[[#This Row],[Risiko-Dimension
(Details unter "10_dW-Regeln")]]*Tableau32[[#This Row],[Eintritts-wahrscheinlichkeit (Risiko)]])</f>
        <v>0.60000000000000009</v>
      </c>
      <c r="AE14" s="247"/>
      <c r="AF14" s="251"/>
      <c r="AG14" s="247" t="s">
        <v>232</v>
      </c>
      <c r="AH14" s="247" t="s">
        <v>356</v>
      </c>
      <c r="AI14" s="247" t="s">
        <v>38</v>
      </c>
      <c r="AJ14" s="247">
        <v>1</v>
      </c>
      <c r="AK14" s="247">
        <v>0.6</v>
      </c>
      <c r="AL14" s="253">
        <f>IF(Tableau32[[#This Row],[Chancen-Dimension]]="","",Tableau32[[#This Row],[Chancen-Dimension]]*Tableau32[[#This Row],[Eintrittswahrscheinlichkeit (Chance)]])</f>
        <v>0.6</v>
      </c>
      <c r="AM14" s="247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</row>
    <row r="15" spans="1:214" ht="43" outlineLevel="1">
      <c r="A15" s="25"/>
      <c r="B15" s="58" t="s">
        <v>1</v>
      </c>
      <c r="C15" s="58" t="s">
        <v>241</v>
      </c>
      <c r="D15" s="247" t="s">
        <v>242</v>
      </c>
      <c r="E15" s="248" t="s">
        <v>2</v>
      </c>
      <c r="F15" s="249"/>
      <c r="G15" s="250"/>
      <c r="H15" s="250"/>
      <c r="I15" s="250"/>
      <c r="J15" s="251"/>
      <c r="K15" s="252"/>
      <c r="L15" s="247" t="s">
        <v>61</v>
      </c>
      <c r="M15" s="247" t="s">
        <v>78</v>
      </c>
      <c r="N15" s="247" t="s">
        <v>86</v>
      </c>
      <c r="O15" s="247" t="s">
        <v>208</v>
      </c>
      <c r="P15" s="247"/>
      <c r="Q15" s="247"/>
      <c r="R15" s="247">
        <v>5</v>
      </c>
      <c r="S15" s="247">
        <v>4</v>
      </c>
      <c r="T15" s="247">
        <v>1</v>
      </c>
      <c r="U15" s="247">
        <f>IF(Tableau32[[#This Row],[Aktuell (A) /
Potentiell (P)]]="Aktuell (A)", 1, "")</f>
        <v>1</v>
      </c>
      <c r="V15" s="253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>3.3333333333333335</v>
      </c>
      <c r="W15" s="254"/>
      <c r="X15" s="255"/>
      <c r="Y15" s="247"/>
      <c r="Z15" s="247"/>
      <c r="AA15" s="247"/>
      <c r="AB15" s="247"/>
      <c r="AC15" s="247"/>
      <c r="AD15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15" s="247"/>
      <c r="AF15" s="251"/>
      <c r="AG15" s="247"/>
      <c r="AH15" s="247"/>
      <c r="AI15" s="247"/>
      <c r="AJ15" s="247"/>
      <c r="AK15" s="247"/>
      <c r="AL15" s="253" t="str">
        <f>IF(Tableau32[[#This Row],[Chancen-Dimension]]="","",Tableau32[[#This Row],[Chancen-Dimension]]*Tableau32[[#This Row],[Eintrittswahrscheinlichkeit (Chance)]])</f>
        <v/>
      </c>
      <c r="AM15" s="247"/>
    </row>
    <row r="16" spans="1:214" ht="43" outlineLevel="1">
      <c r="A16" s="25"/>
      <c r="B16" s="58" t="s">
        <v>1</v>
      </c>
      <c r="C16" s="58" t="s">
        <v>241</v>
      </c>
      <c r="D16" s="247" t="s">
        <v>242</v>
      </c>
      <c r="E16" s="248" t="s">
        <v>2</v>
      </c>
      <c r="F16" s="249"/>
      <c r="G16" s="250"/>
      <c r="H16" s="250"/>
      <c r="I16" s="250"/>
      <c r="J16" s="251"/>
      <c r="K16" s="252"/>
      <c r="L16" s="247" t="s">
        <v>61</v>
      </c>
      <c r="M16" s="247" t="s">
        <v>78</v>
      </c>
      <c r="N16" s="247" t="s">
        <v>87</v>
      </c>
      <c r="O16" s="247" t="s">
        <v>209</v>
      </c>
      <c r="P16" s="247"/>
      <c r="Q16" s="247"/>
      <c r="R16" s="247">
        <v>4</v>
      </c>
      <c r="S16" s="247">
        <v>4</v>
      </c>
      <c r="T16" s="247">
        <v>4</v>
      </c>
      <c r="U16" s="247">
        <v>0.8</v>
      </c>
      <c r="V16" s="253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>3.2</v>
      </c>
      <c r="W16" s="254"/>
      <c r="X16" s="255"/>
      <c r="Y16" s="247"/>
      <c r="Z16" s="247"/>
      <c r="AA16" s="247"/>
      <c r="AB16" s="247"/>
      <c r="AC16" s="247"/>
      <c r="AD16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16" s="247"/>
      <c r="AF16" s="251"/>
      <c r="AG16" s="247"/>
      <c r="AH16" s="247"/>
      <c r="AI16" s="247"/>
      <c r="AJ16" s="247"/>
      <c r="AK16" s="247"/>
      <c r="AL16" s="253" t="str">
        <f>IF(Tableau32[[#This Row],[Chancen-Dimension]]="","",Tableau32[[#This Row],[Chancen-Dimension]]*Tableau32[[#This Row],[Eintrittswahrscheinlichkeit (Chance)]])</f>
        <v/>
      </c>
      <c r="AM16" s="247"/>
    </row>
    <row r="17" spans="1:214" ht="43" outlineLevel="1">
      <c r="A17" s="25"/>
      <c r="B17" s="58" t="s">
        <v>1</v>
      </c>
      <c r="C17" s="58" t="s">
        <v>241</v>
      </c>
      <c r="D17" s="247" t="s">
        <v>242</v>
      </c>
      <c r="E17" s="248" t="s">
        <v>2</v>
      </c>
      <c r="F17" s="249"/>
      <c r="G17" s="250"/>
      <c r="H17" s="250"/>
      <c r="I17" s="250"/>
      <c r="J17" s="251"/>
      <c r="K17" s="252"/>
      <c r="L17" s="247" t="s">
        <v>61</v>
      </c>
      <c r="M17" s="247" t="s">
        <v>78</v>
      </c>
      <c r="N17" s="247" t="s">
        <v>86</v>
      </c>
      <c r="O17" s="247" t="s">
        <v>209</v>
      </c>
      <c r="P17" s="247"/>
      <c r="Q17" s="247"/>
      <c r="R17" s="247">
        <v>2</v>
      </c>
      <c r="S17" s="247">
        <v>2</v>
      </c>
      <c r="T17" s="247">
        <v>2</v>
      </c>
      <c r="U17" s="247">
        <v>0.6</v>
      </c>
      <c r="V17" s="253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>1.2</v>
      </c>
      <c r="W17" s="254"/>
      <c r="X17" s="255"/>
      <c r="Y17" s="247"/>
      <c r="Z17" s="247"/>
      <c r="AA17" s="247"/>
      <c r="AB17" s="247"/>
      <c r="AC17" s="247"/>
      <c r="AD1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17" s="247"/>
      <c r="AF17" s="251"/>
      <c r="AG17" s="247"/>
      <c r="AH17" s="247"/>
      <c r="AI17" s="247"/>
      <c r="AJ17" s="247"/>
      <c r="AK17" s="247"/>
      <c r="AL17" s="253" t="str">
        <f>IF(Tableau32[[#This Row],[Chancen-Dimension]]="","",Tableau32[[#This Row],[Chancen-Dimension]]*Tableau32[[#This Row],[Eintrittswahrscheinlichkeit (Chance)]])</f>
        <v/>
      </c>
      <c r="AM17" s="247"/>
    </row>
    <row r="18" spans="1:214" ht="108" customHeight="1" outlineLevel="1">
      <c r="A18" s="25"/>
      <c r="B18" s="79" t="s">
        <v>1</v>
      </c>
      <c r="C18" s="58" t="s">
        <v>241</v>
      </c>
      <c r="D18" s="247" t="s">
        <v>267</v>
      </c>
      <c r="E18" s="256" t="s">
        <v>2</v>
      </c>
      <c r="F18" s="249"/>
      <c r="G18" s="256" t="s">
        <v>159</v>
      </c>
      <c r="H18" s="256" t="s">
        <v>160</v>
      </c>
      <c r="I18" s="256" t="s">
        <v>161</v>
      </c>
      <c r="J18" s="252"/>
      <c r="K18" s="252"/>
      <c r="L18" s="247" t="s">
        <v>61</v>
      </c>
      <c r="M18" s="247"/>
      <c r="N18" s="247"/>
      <c r="O18" s="247"/>
      <c r="P18" s="247"/>
      <c r="Q18" s="247"/>
      <c r="R18" s="247"/>
      <c r="S18" s="247"/>
      <c r="T18" s="247"/>
      <c r="U18" s="247" t="str">
        <f>IF(Tableau32[[#This Row],[Aktuell (A) /
Potentiell (P)]]="Aktuell (A)", 1, "")</f>
        <v/>
      </c>
      <c r="V1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8" s="254"/>
      <c r="X18" s="255"/>
      <c r="Y18" s="247"/>
      <c r="Z18" s="247"/>
      <c r="AA18" s="247"/>
      <c r="AB18" s="247"/>
      <c r="AC18" s="247"/>
      <c r="AD1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18" s="247"/>
      <c r="AF18" s="251"/>
      <c r="AG18" s="247"/>
      <c r="AH18" s="247"/>
      <c r="AI18" s="247"/>
      <c r="AJ18" s="247"/>
      <c r="AK18" s="247"/>
      <c r="AL18" s="253" t="str">
        <f>IF(Tableau32[[#This Row],[Chancen-Dimension]]="","",Tableau32[[#This Row],[Chancen-Dimension]]*Tableau32[[#This Row],[Eintrittswahrscheinlichkeit (Chance)]])</f>
        <v/>
      </c>
      <c r="AM18" s="247"/>
    </row>
    <row r="19" spans="1:214" s="50" customFormat="1" ht="25" customHeight="1" outlineLevel="1">
      <c r="A19" s="25"/>
      <c r="B19" s="58" t="s">
        <v>1</v>
      </c>
      <c r="C19" s="58" t="s">
        <v>241</v>
      </c>
      <c r="D19" s="247" t="s">
        <v>267</v>
      </c>
      <c r="E19" s="248" t="s">
        <v>2</v>
      </c>
      <c r="F19" s="249"/>
      <c r="G19" s="250"/>
      <c r="H19" s="250"/>
      <c r="I19" s="250"/>
      <c r="J19" s="251"/>
      <c r="K19" s="252"/>
      <c r="L19" s="247" t="s">
        <v>61</v>
      </c>
      <c r="M19" s="247"/>
      <c r="N19" s="247"/>
      <c r="O19" s="247"/>
      <c r="P19" s="247"/>
      <c r="Q19" s="247"/>
      <c r="R19" s="247"/>
      <c r="S19" s="247"/>
      <c r="T19" s="247"/>
      <c r="U19" s="247" t="str">
        <f>IF(Tableau32[[#This Row],[Aktuell (A) /
Potentiell (P)]]="Aktuell (A)", 1, "")</f>
        <v/>
      </c>
      <c r="V1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9" s="254"/>
      <c r="X19" s="255"/>
      <c r="Y19" s="247"/>
      <c r="Z19" s="247"/>
      <c r="AA19" s="247"/>
      <c r="AB19" s="247"/>
      <c r="AC19" s="247"/>
      <c r="AD1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19" s="247"/>
      <c r="AF19" s="251"/>
      <c r="AG19" s="247"/>
      <c r="AH19" s="247"/>
      <c r="AI19" s="247"/>
      <c r="AJ19" s="247"/>
      <c r="AK19" s="247"/>
      <c r="AL19" s="253" t="str">
        <f>IF(Tableau32[[#This Row],[Chancen-Dimension]]="","",Tableau32[[#This Row],[Chancen-Dimension]]*Tableau32[[#This Row],[Eintrittswahrscheinlichkeit (Chance)]])</f>
        <v/>
      </c>
      <c r="AM19" s="247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</row>
    <row r="20" spans="1:214" s="50" customFormat="1" outlineLevel="1">
      <c r="A20" s="25"/>
      <c r="B20" s="58" t="s">
        <v>1</v>
      </c>
      <c r="C20" s="58" t="s">
        <v>241</v>
      </c>
      <c r="D20" s="247" t="s">
        <v>267</v>
      </c>
      <c r="E20" s="248" t="s">
        <v>2</v>
      </c>
      <c r="F20" s="249"/>
      <c r="G20" s="250"/>
      <c r="H20" s="250"/>
      <c r="I20" s="250"/>
      <c r="J20" s="251"/>
      <c r="K20" s="252"/>
      <c r="L20" s="247" t="s">
        <v>61</v>
      </c>
      <c r="M20" s="247"/>
      <c r="N20" s="247"/>
      <c r="O20" s="247"/>
      <c r="P20" s="247"/>
      <c r="Q20" s="247"/>
      <c r="R20" s="247"/>
      <c r="S20" s="247"/>
      <c r="T20" s="247"/>
      <c r="U20" s="247" t="str">
        <f>IF(Tableau32[[#This Row],[Aktuell (A) /
Potentiell (P)]]="Aktuell (A)", 1, "")</f>
        <v/>
      </c>
      <c r="V2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0" s="254"/>
      <c r="X20" s="255"/>
      <c r="Y20" s="247"/>
      <c r="Z20" s="247"/>
      <c r="AA20" s="247"/>
      <c r="AB20" s="247"/>
      <c r="AC20" s="247"/>
      <c r="AD20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0" s="247"/>
      <c r="AF20" s="251"/>
      <c r="AG20" s="247"/>
      <c r="AH20" s="247"/>
      <c r="AI20" s="247"/>
      <c r="AJ20" s="247"/>
      <c r="AK20" s="247"/>
      <c r="AL20" s="253" t="str">
        <f>IF(Tableau32[[#This Row],[Chancen-Dimension]]="","",Tableau32[[#This Row],[Chancen-Dimension]]*Tableau32[[#This Row],[Eintrittswahrscheinlichkeit (Chance)]])</f>
        <v/>
      </c>
      <c r="AM20" s="247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</row>
    <row r="21" spans="1:214" s="50" customFormat="1" outlineLevel="1">
      <c r="A21" s="25"/>
      <c r="B21" s="58" t="s">
        <v>1</v>
      </c>
      <c r="C21" s="58" t="s">
        <v>241</v>
      </c>
      <c r="D21" s="247" t="s">
        <v>267</v>
      </c>
      <c r="E21" s="248" t="s">
        <v>2</v>
      </c>
      <c r="F21" s="249"/>
      <c r="G21" s="250"/>
      <c r="H21" s="250"/>
      <c r="I21" s="250"/>
      <c r="J21" s="251"/>
      <c r="K21" s="252"/>
      <c r="L21" s="247" t="s">
        <v>61</v>
      </c>
      <c r="M21" s="247"/>
      <c r="N21" s="247"/>
      <c r="O21" s="247"/>
      <c r="P21" s="247"/>
      <c r="Q21" s="247"/>
      <c r="R21" s="247"/>
      <c r="S21" s="247"/>
      <c r="T21" s="247"/>
      <c r="U21" s="247" t="str">
        <f>IF(Tableau32[[#This Row],[Aktuell (A) /
Potentiell (P)]]="Aktuell (A)", 1, "")</f>
        <v/>
      </c>
      <c r="V2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1" s="254"/>
      <c r="X21" s="255"/>
      <c r="Y21" s="247"/>
      <c r="Z21" s="247"/>
      <c r="AA21" s="247"/>
      <c r="AB21" s="247"/>
      <c r="AC21" s="247"/>
      <c r="AD21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1" s="247"/>
      <c r="AF21" s="251"/>
      <c r="AG21" s="247"/>
      <c r="AH21" s="247"/>
      <c r="AI21" s="247"/>
      <c r="AJ21" s="247"/>
      <c r="AK21" s="247"/>
      <c r="AL21" s="253" t="str">
        <f>IF(Tableau32[[#This Row],[Chancen-Dimension]]="","",Tableau32[[#This Row],[Chancen-Dimension]]*Tableau32[[#This Row],[Eintrittswahrscheinlichkeit (Chance)]])</f>
        <v/>
      </c>
      <c r="AM21" s="247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</row>
    <row r="22" spans="1:214" s="51" customFormat="1" ht="84" customHeight="1" outlineLevel="1">
      <c r="A22" s="25"/>
      <c r="B22" s="58" t="s">
        <v>1</v>
      </c>
      <c r="C22" s="58" t="s">
        <v>241</v>
      </c>
      <c r="D22" s="247" t="s">
        <v>268</v>
      </c>
      <c r="E22" s="256" t="s">
        <v>2</v>
      </c>
      <c r="F22" s="249"/>
      <c r="G22" s="257" t="s">
        <v>162</v>
      </c>
      <c r="H22" s="257" t="s">
        <v>163</v>
      </c>
      <c r="I22" s="257" t="s">
        <v>164</v>
      </c>
      <c r="J22" s="251"/>
      <c r="K22" s="252"/>
      <c r="L22" s="247" t="s">
        <v>61</v>
      </c>
      <c r="M22" s="247"/>
      <c r="N22" s="247"/>
      <c r="O22" s="247"/>
      <c r="P22" s="247"/>
      <c r="Q22" s="247"/>
      <c r="R22" s="247"/>
      <c r="S22" s="247"/>
      <c r="T22" s="247"/>
      <c r="U22" s="247" t="str">
        <f>IF(Tableau32[[#This Row],[Aktuell (A) /
Potentiell (P)]]="Aktuell (A)", 1, "")</f>
        <v/>
      </c>
      <c r="V2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2" s="254"/>
      <c r="X22" s="255"/>
      <c r="Y22" s="247"/>
      <c r="Z22" s="247"/>
      <c r="AA22" s="247"/>
      <c r="AB22" s="247"/>
      <c r="AC22" s="247"/>
      <c r="AD22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2" s="247"/>
      <c r="AF22" s="251"/>
      <c r="AG22" s="247"/>
      <c r="AH22" s="247"/>
      <c r="AI22" s="247"/>
      <c r="AJ22" s="247"/>
      <c r="AK22" s="247"/>
      <c r="AL22" s="253" t="str">
        <f>IF(Tableau32[[#This Row],[Chancen-Dimension]]="","",Tableau32[[#This Row],[Chancen-Dimension]]*Tableau32[[#This Row],[Eintrittswahrscheinlichkeit (Chance)]])</f>
        <v/>
      </c>
      <c r="AM22" s="247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</row>
    <row r="23" spans="1:214" s="50" customFormat="1" outlineLevel="1">
      <c r="A23" s="25"/>
      <c r="B23" s="58" t="s">
        <v>1</v>
      </c>
      <c r="C23" s="58" t="s">
        <v>241</v>
      </c>
      <c r="D23" s="247" t="s">
        <v>268</v>
      </c>
      <c r="E23" s="248" t="s">
        <v>2</v>
      </c>
      <c r="F23" s="249"/>
      <c r="G23" s="250"/>
      <c r="H23" s="250"/>
      <c r="I23" s="250"/>
      <c r="J23" s="251"/>
      <c r="K23" s="252"/>
      <c r="L23" s="247" t="s">
        <v>61</v>
      </c>
      <c r="M23" s="247"/>
      <c r="N23" s="247"/>
      <c r="O23" s="247"/>
      <c r="P23" s="247"/>
      <c r="Q23" s="247"/>
      <c r="R23" s="247"/>
      <c r="S23" s="247"/>
      <c r="T23" s="247"/>
      <c r="U23" s="247" t="str">
        <f>IF(Tableau32[[#This Row],[Aktuell (A) /
Potentiell (P)]]="Aktuell (A)", 1, "")</f>
        <v/>
      </c>
      <c r="V2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3" s="254"/>
      <c r="X23" s="255"/>
      <c r="Y23" s="247"/>
      <c r="Z23" s="247"/>
      <c r="AA23" s="247"/>
      <c r="AB23" s="247"/>
      <c r="AC23" s="247"/>
      <c r="AD23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3" s="247"/>
      <c r="AF23" s="251"/>
      <c r="AG23" s="247"/>
      <c r="AH23" s="247"/>
      <c r="AI23" s="247"/>
      <c r="AJ23" s="247"/>
      <c r="AK23" s="247"/>
      <c r="AL23" s="253" t="str">
        <f>IF(Tableau32[[#This Row],[Chancen-Dimension]]="","",Tableau32[[#This Row],[Chancen-Dimension]]*Tableau32[[#This Row],[Eintrittswahrscheinlichkeit (Chance)]])</f>
        <v/>
      </c>
      <c r="AM23" s="247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</row>
    <row r="24" spans="1:214" outlineLevel="1">
      <c r="A24" s="25"/>
      <c r="B24" s="58" t="s">
        <v>1</v>
      </c>
      <c r="C24" s="58" t="s">
        <v>241</v>
      </c>
      <c r="D24" s="247" t="s">
        <v>268</v>
      </c>
      <c r="E24" s="248" t="s">
        <v>2</v>
      </c>
      <c r="F24" s="249"/>
      <c r="G24" s="250"/>
      <c r="H24" s="250"/>
      <c r="I24" s="250"/>
      <c r="J24" s="251"/>
      <c r="K24" s="252"/>
      <c r="L24" s="247" t="s">
        <v>61</v>
      </c>
      <c r="M24" s="247"/>
      <c r="N24" s="247"/>
      <c r="O24" s="247"/>
      <c r="P24" s="247"/>
      <c r="Q24" s="247"/>
      <c r="R24" s="247"/>
      <c r="S24" s="247"/>
      <c r="T24" s="247" t="str">
        <f>IF(Tableau32[[#This Row],[Auswirkung auf Stakeholder
(Negativ (-) / 
Neutral (0) /
 Positiv (+))]]="Positive (+)", "NA - Positive","")</f>
        <v/>
      </c>
      <c r="U24" s="247" t="str">
        <f>IF(Tableau32[[#This Row],[Aktuell (A) /
Potentiell (P)]]="Aktuell (A)", 1, "")</f>
        <v/>
      </c>
      <c r="V2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4" s="254"/>
      <c r="X24" s="255"/>
      <c r="Y24" s="247"/>
      <c r="Z24" s="247"/>
      <c r="AA24" s="247"/>
      <c r="AB24" s="247"/>
      <c r="AC24" s="247"/>
      <c r="AD24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4" s="247"/>
      <c r="AF24" s="251"/>
      <c r="AG24" s="247"/>
      <c r="AH24" s="247"/>
      <c r="AI24" s="247"/>
      <c r="AJ24" s="247"/>
      <c r="AK24" s="247"/>
      <c r="AL24" s="253" t="str">
        <f>IF(Tableau32[[#This Row],[Chancen-Dimension]]="","",Tableau32[[#This Row],[Chancen-Dimension]]*Tableau32[[#This Row],[Eintrittswahrscheinlichkeit (Chance)]])</f>
        <v/>
      </c>
      <c r="AM24" s="247"/>
    </row>
    <row r="25" spans="1:214" outlineLevel="1">
      <c r="A25" s="25"/>
      <c r="B25" s="58" t="s">
        <v>1</v>
      </c>
      <c r="C25" s="58" t="s">
        <v>241</v>
      </c>
      <c r="D25" s="247" t="s">
        <v>268</v>
      </c>
      <c r="E25" s="248" t="s">
        <v>2</v>
      </c>
      <c r="F25" s="249"/>
      <c r="G25" s="250"/>
      <c r="H25" s="250"/>
      <c r="I25" s="250"/>
      <c r="J25" s="251"/>
      <c r="K25" s="252"/>
      <c r="L25" s="247" t="s">
        <v>61</v>
      </c>
      <c r="M25" s="247"/>
      <c r="N25" s="247"/>
      <c r="O25" s="247"/>
      <c r="P25" s="247"/>
      <c r="Q25" s="247"/>
      <c r="R25" s="247"/>
      <c r="S25" s="247"/>
      <c r="T25" s="247" t="str">
        <f>IF(Tableau32[[#This Row],[Auswirkung auf Stakeholder
(Negativ (-) / 
Neutral (0) /
 Positiv (+))]]="Positive (+)", "NA - Positive","")</f>
        <v/>
      </c>
      <c r="U25" s="247" t="str">
        <f>IF(Tableau32[[#This Row],[Aktuell (A) /
Potentiell (P)]]="Aktuell (A)", 1, "")</f>
        <v/>
      </c>
      <c r="V2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5" s="254"/>
      <c r="X25" s="255"/>
      <c r="Y25" s="247"/>
      <c r="Z25" s="247"/>
      <c r="AA25" s="247"/>
      <c r="AB25" s="247"/>
      <c r="AC25" s="247"/>
      <c r="AD25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5" s="247"/>
      <c r="AF25" s="251"/>
      <c r="AG25" s="247"/>
      <c r="AH25" s="247"/>
      <c r="AI25" s="247"/>
      <c r="AJ25" s="247"/>
      <c r="AK25" s="247"/>
      <c r="AL25" s="253" t="str">
        <f>IF(Tableau32[[#This Row],[Chancen-Dimension]]="","",Tableau32[[#This Row],[Chancen-Dimension]]*Tableau32[[#This Row],[Eintrittswahrscheinlichkeit (Chance)]])</f>
        <v/>
      </c>
      <c r="AM25" s="247"/>
    </row>
    <row r="26" spans="1:214" ht="64.5">
      <c r="A26" s="25"/>
      <c r="B26" s="80" t="s">
        <v>3</v>
      </c>
      <c r="C26" s="81" t="s">
        <v>266</v>
      </c>
      <c r="D26" s="258"/>
      <c r="E26" s="259"/>
      <c r="F26" s="260"/>
      <c r="G26" s="261"/>
      <c r="H26" s="261"/>
      <c r="I26" s="261"/>
      <c r="J26" s="262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 t="str">
        <f>IF(Tableau32[[#This Row],[Aktuell (A) /
Potentiell (P)]]="Aktuell (A)", 1, "")</f>
        <v/>
      </c>
      <c r="V26" s="258"/>
      <c r="W26" s="263"/>
      <c r="X26" s="264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</row>
    <row r="27" spans="1:214" s="52" customFormat="1" ht="151" outlineLevel="2" thickBot="1">
      <c r="A27" s="25"/>
      <c r="B27" s="81" t="s">
        <v>3</v>
      </c>
      <c r="C27" s="81" t="s">
        <v>266</v>
      </c>
      <c r="D27" s="247" t="s">
        <v>269</v>
      </c>
      <c r="E27" s="256" t="s">
        <v>2</v>
      </c>
      <c r="F27" s="249"/>
      <c r="G27" s="257" t="s">
        <v>165</v>
      </c>
      <c r="H27" s="257" t="s">
        <v>166</v>
      </c>
      <c r="I27" s="257" t="s">
        <v>167</v>
      </c>
      <c r="J27" s="251"/>
      <c r="K27" s="252"/>
      <c r="L27" s="247" t="s">
        <v>61</v>
      </c>
      <c r="M27" s="247"/>
      <c r="N27" s="247"/>
      <c r="O27" s="247"/>
      <c r="P27" s="247"/>
      <c r="Q27" s="247"/>
      <c r="R27" s="247"/>
      <c r="S27" s="247"/>
      <c r="T27" s="247" t="str">
        <f>IF(Tableau32[[#This Row],[Auswirkung auf Stakeholder
(Negativ (-) / 
Neutral (0) /
 Positiv (+))]]="Positive (+)", "NA - Positive","")</f>
        <v/>
      </c>
      <c r="U27" s="247" t="str">
        <f>IF(Tableau32[[#This Row],[Aktuell (A) /
Potentiell (P)]]="Aktuell (A)", 1, "")</f>
        <v/>
      </c>
      <c r="V2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7" s="254"/>
      <c r="X27" s="255"/>
      <c r="Y27" s="247"/>
      <c r="Z27" s="247"/>
      <c r="AA27" s="247"/>
      <c r="AB27" s="247"/>
      <c r="AC27" s="247"/>
      <c r="AD2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7" s="247"/>
      <c r="AF27" s="251"/>
      <c r="AG27" s="247"/>
      <c r="AH27" s="247"/>
      <c r="AI27" s="247"/>
      <c r="AJ27" s="247"/>
      <c r="AK27" s="247"/>
      <c r="AL27" s="253"/>
      <c r="AM27" s="247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</row>
    <row r="28" spans="1:214" s="53" customFormat="1" ht="64.5" outlineLevel="2">
      <c r="A28" s="25"/>
      <c r="B28" s="81" t="s">
        <v>3</v>
      </c>
      <c r="C28" s="81" t="s">
        <v>266</v>
      </c>
      <c r="D28" s="247" t="s">
        <v>269</v>
      </c>
      <c r="E28" s="256" t="s">
        <v>2</v>
      </c>
      <c r="F28" s="249"/>
      <c r="G28" s="257"/>
      <c r="H28" s="257"/>
      <c r="I28" s="257"/>
      <c r="J28" s="251"/>
      <c r="K28" s="252"/>
      <c r="L28" s="247" t="s">
        <v>61</v>
      </c>
      <c r="M28" s="247"/>
      <c r="N28" s="247"/>
      <c r="O28" s="247"/>
      <c r="P28" s="247"/>
      <c r="Q28" s="247"/>
      <c r="R28" s="247"/>
      <c r="S28" s="247"/>
      <c r="T28" s="247" t="str">
        <f>IF(Tableau32[[#This Row],[Auswirkung auf Stakeholder
(Negativ (-) / 
Neutral (0) /
 Positiv (+))]]="Positive (+)", "NA - Positive","")</f>
        <v/>
      </c>
      <c r="U28" s="247" t="str">
        <f>IF(Tableau32[[#This Row],[Aktuell (A) /
Potentiell (P)]]="Aktuell (A)", 1, "")</f>
        <v/>
      </c>
      <c r="V2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8" s="254"/>
      <c r="X28" s="255"/>
      <c r="Y28" s="247"/>
      <c r="Z28" s="247"/>
      <c r="AA28" s="247"/>
      <c r="AB28" s="247"/>
      <c r="AC28" s="247"/>
      <c r="AD2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8" s="247"/>
      <c r="AF28" s="251"/>
      <c r="AG28" s="247"/>
      <c r="AH28" s="247"/>
      <c r="AI28" s="247"/>
      <c r="AJ28" s="247"/>
      <c r="AK28" s="247"/>
      <c r="AL28" s="253" t="str">
        <f>IF(Tableau32[[#This Row],[Chancen-Dimension]]="","",Tableau32[[#This Row],[Chancen-Dimension]]*Tableau32[[#This Row],[Eintrittswahrscheinlichkeit (Chance)]])</f>
        <v/>
      </c>
      <c r="AM28" s="247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</row>
    <row r="29" spans="1:214" s="53" customFormat="1" ht="64.5" outlineLevel="2">
      <c r="A29" s="25"/>
      <c r="B29" s="81" t="s">
        <v>3</v>
      </c>
      <c r="C29" s="81" t="s">
        <v>266</v>
      </c>
      <c r="D29" s="247" t="s">
        <v>269</v>
      </c>
      <c r="E29" s="256" t="s">
        <v>2</v>
      </c>
      <c r="F29" s="249"/>
      <c r="G29" s="257"/>
      <c r="H29" s="257"/>
      <c r="I29" s="257"/>
      <c r="J29" s="251"/>
      <c r="K29" s="252"/>
      <c r="L29" s="247" t="s">
        <v>61</v>
      </c>
      <c r="M29" s="247"/>
      <c r="N29" s="247"/>
      <c r="O29" s="247"/>
      <c r="P29" s="247"/>
      <c r="Q29" s="247"/>
      <c r="R29" s="247"/>
      <c r="S29" s="247"/>
      <c r="T29" s="247" t="str">
        <f>IF(Tableau32[[#This Row],[Auswirkung auf Stakeholder
(Negativ (-) / 
Neutral (0) /
 Positiv (+))]]="Positive (+)", "NA - Positive","")</f>
        <v/>
      </c>
      <c r="U29" s="247" t="str">
        <f>IF(Tableau32[[#This Row],[Aktuell (A) /
Potentiell (P)]]="Aktuell (A)", 1, "")</f>
        <v/>
      </c>
      <c r="V2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29" s="254"/>
      <c r="X29" s="255"/>
      <c r="Y29" s="247"/>
      <c r="Z29" s="247"/>
      <c r="AA29" s="247"/>
      <c r="AB29" s="247"/>
      <c r="AC29" s="247"/>
      <c r="AD2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29" s="247"/>
      <c r="AF29" s="251"/>
      <c r="AG29" s="247"/>
      <c r="AH29" s="247"/>
      <c r="AI29" s="247"/>
      <c r="AJ29" s="247"/>
      <c r="AK29" s="247"/>
      <c r="AL29" s="253" t="str">
        <f>IF(Tableau32[[#This Row],[Chancen-Dimension]]="","",Tableau32[[#This Row],[Chancen-Dimension]]*Tableau32[[#This Row],[Eintrittswahrscheinlichkeit (Chance)]])</f>
        <v/>
      </c>
      <c r="AM29" s="247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</row>
    <row r="30" spans="1:214" s="53" customFormat="1" ht="64.5" outlineLevel="2">
      <c r="A30" s="25"/>
      <c r="B30" s="81" t="s">
        <v>3</v>
      </c>
      <c r="C30" s="81" t="s">
        <v>266</v>
      </c>
      <c r="D30" s="247" t="s">
        <v>269</v>
      </c>
      <c r="E30" s="256" t="s">
        <v>2</v>
      </c>
      <c r="F30" s="249"/>
      <c r="G30" s="257"/>
      <c r="H30" s="257"/>
      <c r="I30" s="257"/>
      <c r="J30" s="251"/>
      <c r="K30" s="252"/>
      <c r="L30" s="247" t="s">
        <v>61</v>
      </c>
      <c r="M30" s="247"/>
      <c r="N30" s="247"/>
      <c r="O30" s="247"/>
      <c r="P30" s="247"/>
      <c r="Q30" s="247"/>
      <c r="R30" s="247"/>
      <c r="S30" s="247"/>
      <c r="T30" s="247" t="str">
        <f>IF(Tableau32[[#This Row],[Auswirkung auf Stakeholder
(Negativ (-) / 
Neutral (0) /
 Positiv (+))]]="Positive (+)", "NA - Positive","")</f>
        <v/>
      </c>
      <c r="U30" s="247" t="str">
        <f>IF(Tableau32[[#This Row],[Aktuell (A) /
Potentiell (P)]]="Aktuell (A)", 1, "")</f>
        <v/>
      </c>
      <c r="V3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0" s="254"/>
      <c r="X30" s="255"/>
      <c r="Y30" s="247"/>
      <c r="Z30" s="247"/>
      <c r="AA30" s="247"/>
      <c r="AB30" s="247"/>
      <c r="AC30" s="247"/>
      <c r="AD30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0" s="247"/>
      <c r="AF30" s="251"/>
      <c r="AG30" s="247"/>
      <c r="AH30" s="247"/>
      <c r="AI30" s="247"/>
      <c r="AJ30" s="247"/>
      <c r="AK30" s="247"/>
      <c r="AL30" s="253" t="str">
        <f>IF(Tableau32[[#This Row],[Chancen-Dimension]]="","",Tableau32[[#This Row],[Chancen-Dimension]]*Tableau32[[#This Row],[Eintrittswahrscheinlichkeit (Chance)]])</f>
        <v/>
      </c>
      <c r="AM30" s="247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</row>
    <row r="31" spans="1:214" s="53" customFormat="1" ht="172" outlineLevel="2">
      <c r="A31" s="25"/>
      <c r="B31" s="81" t="s">
        <v>3</v>
      </c>
      <c r="C31" s="81" t="s">
        <v>266</v>
      </c>
      <c r="D31" s="247" t="s">
        <v>270</v>
      </c>
      <c r="E31" s="256" t="s">
        <v>2</v>
      </c>
      <c r="F31" s="249"/>
      <c r="G31" s="256" t="s">
        <v>168</v>
      </c>
      <c r="H31" s="256" t="s">
        <v>169</v>
      </c>
      <c r="I31" s="256" t="s">
        <v>170</v>
      </c>
      <c r="J31" s="252"/>
      <c r="K31" s="252"/>
      <c r="L31" s="247" t="s">
        <v>61</v>
      </c>
      <c r="M31" s="247"/>
      <c r="N31" s="247"/>
      <c r="O31" s="247"/>
      <c r="P31" s="247"/>
      <c r="Q31" s="247"/>
      <c r="R31" s="247"/>
      <c r="S31" s="247"/>
      <c r="T31" s="247" t="str">
        <f>IF(Tableau32[[#This Row],[Auswirkung auf Stakeholder
(Negativ (-) / 
Neutral (0) /
 Positiv (+))]]="Positive (+)", "NA - Positive","")</f>
        <v/>
      </c>
      <c r="U31" s="247" t="str">
        <f>IF(Tableau32[[#This Row],[Aktuell (A) /
Potentiell (P)]]="Aktuell (A)", 1, "")</f>
        <v/>
      </c>
      <c r="V3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1" s="254"/>
      <c r="X31" s="255"/>
      <c r="Y31" s="247"/>
      <c r="Z31" s="247"/>
      <c r="AA31" s="247"/>
      <c r="AB31" s="247"/>
      <c r="AC31" s="247"/>
      <c r="AD31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1" s="247"/>
      <c r="AF31" s="251"/>
      <c r="AG31" s="247"/>
      <c r="AH31" s="247"/>
      <c r="AI31" s="247"/>
      <c r="AJ31" s="247"/>
      <c r="AK31" s="247"/>
      <c r="AL31" s="253" t="str">
        <f>IF(Tableau32[[#This Row],[Chancen-Dimension]]="","",Tableau32[[#This Row],[Chancen-Dimension]]*Tableau32[[#This Row],[Eintrittswahrscheinlichkeit (Chance)]])</f>
        <v/>
      </c>
      <c r="AM31" s="247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</row>
    <row r="32" spans="1:214" s="53" customFormat="1" ht="64.5" outlineLevel="2">
      <c r="A32" s="25"/>
      <c r="B32" s="81" t="s">
        <v>3</v>
      </c>
      <c r="C32" s="81" t="s">
        <v>266</v>
      </c>
      <c r="D32" s="247" t="s">
        <v>270</v>
      </c>
      <c r="E32" s="256" t="s">
        <v>2</v>
      </c>
      <c r="F32" s="249"/>
      <c r="G32" s="257"/>
      <c r="H32" s="257"/>
      <c r="I32" s="257"/>
      <c r="J32" s="251"/>
      <c r="K32" s="252"/>
      <c r="L32" s="247" t="s">
        <v>61</v>
      </c>
      <c r="M32" s="247"/>
      <c r="N32" s="247"/>
      <c r="O32" s="247"/>
      <c r="P32" s="247"/>
      <c r="Q32" s="247"/>
      <c r="R32" s="247"/>
      <c r="S32" s="247"/>
      <c r="T32" s="247" t="str">
        <f>IF(Tableau32[[#This Row],[Auswirkung auf Stakeholder
(Negativ (-) / 
Neutral (0) /
 Positiv (+))]]="Positive (+)", "NA - Positive","")</f>
        <v/>
      </c>
      <c r="U32" s="247" t="str">
        <f>IF(Tableau32[[#This Row],[Aktuell (A) /
Potentiell (P)]]="Aktuell (A)", 1, "")</f>
        <v/>
      </c>
      <c r="V3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2" s="254"/>
      <c r="X32" s="255"/>
      <c r="Y32" s="247"/>
      <c r="Z32" s="247"/>
      <c r="AA32" s="247"/>
      <c r="AB32" s="247"/>
      <c r="AC32" s="247"/>
      <c r="AD32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2" s="247"/>
      <c r="AF32" s="251"/>
      <c r="AG32" s="247"/>
      <c r="AH32" s="247"/>
      <c r="AI32" s="247"/>
      <c r="AJ32" s="247"/>
      <c r="AK32" s="247"/>
      <c r="AL32" s="253" t="str">
        <f>IF(Tableau32[[#This Row],[Chancen-Dimension]]="","",Tableau32[[#This Row],[Chancen-Dimension]]*Tableau32[[#This Row],[Eintrittswahrscheinlichkeit (Chance)]])</f>
        <v/>
      </c>
      <c r="AM32" s="247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</row>
    <row r="33" spans="1:214" s="53" customFormat="1" ht="64.5" outlineLevel="2">
      <c r="A33" s="25"/>
      <c r="B33" s="81" t="s">
        <v>3</v>
      </c>
      <c r="C33" s="81" t="s">
        <v>266</v>
      </c>
      <c r="D33" s="247" t="s">
        <v>270</v>
      </c>
      <c r="E33" s="256" t="s">
        <v>2</v>
      </c>
      <c r="F33" s="249"/>
      <c r="G33" s="257"/>
      <c r="H33" s="257"/>
      <c r="I33" s="257"/>
      <c r="J33" s="251"/>
      <c r="K33" s="252"/>
      <c r="L33" s="247" t="s">
        <v>61</v>
      </c>
      <c r="M33" s="247"/>
      <c r="N33" s="247"/>
      <c r="O33" s="247"/>
      <c r="P33" s="247"/>
      <c r="Q33" s="247"/>
      <c r="R33" s="247"/>
      <c r="S33" s="247"/>
      <c r="T33" s="247" t="str">
        <f>IF(Tableau32[[#This Row],[Auswirkung auf Stakeholder
(Negativ (-) / 
Neutral (0) /
 Positiv (+))]]="Positive (+)", "NA - Positive","")</f>
        <v/>
      </c>
      <c r="U33" s="247" t="str">
        <f>IF(Tableau32[[#This Row],[Aktuell (A) /
Potentiell (P)]]="Aktuell (A)", 1, "")</f>
        <v/>
      </c>
      <c r="V3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3" s="254"/>
      <c r="X33" s="255"/>
      <c r="Y33" s="247"/>
      <c r="Z33" s="247"/>
      <c r="AA33" s="247"/>
      <c r="AB33" s="247"/>
      <c r="AC33" s="247"/>
      <c r="AD33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3" s="247"/>
      <c r="AF33" s="251"/>
      <c r="AG33" s="247"/>
      <c r="AH33" s="247"/>
      <c r="AI33" s="247"/>
      <c r="AJ33" s="247"/>
      <c r="AK33" s="247"/>
      <c r="AL33" s="253" t="str">
        <f>IF(Tableau32[[#This Row],[Chancen-Dimension]]="","",Tableau32[[#This Row],[Chancen-Dimension]]*Tableau32[[#This Row],[Eintrittswahrscheinlichkeit (Chance)]])</f>
        <v/>
      </c>
      <c r="AM33" s="247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</row>
    <row r="34" spans="1:214" s="53" customFormat="1" ht="64.5" outlineLevel="2">
      <c r="A34" s="25"/>
      <c r="B34" s="81" t="s">
        <v>3</v>
      </c>
      <c r="C34" s="81" t="s">
        <v>266</v>
      </c>
      <c r="D34" s="247" t="s">
        <v>270</v>
      </c>
      <c r="E34" s="256" t="s">
        <v>2</v>
      </c>
      <c r="F34" s="249"/>
      <c r="G34" s="257"/>
      <c r="H34" s="257"/>
      <c r="I34" s="257"/>
      <c r="J34" s="251"/>
      <c r="K34" s="252"/>
      <c r="L34" s="247" t="s">
        <v>61</v>
      </c>
      <c r="M34" s="247"/>
      <c r="N34" s="247"/>
      <c r="O34" s="247"/>
      <c r="P34" s="247"/>
      <c r="Q34" s="247"/>
      <c r="R34" s="247"/>
      <c r="S34" s="247"/>
      <c r="T34" s="247" t="str">
        <f>IF(Tableau32[[#This Row],[Auswirkung auf Stakeholder
(Negativ (-) / 
Neutral (0) /
 Positiv (+))]]="Positive (+)", "NA - Positive","")</f>
        <v/>
      </c>
      <c r="U34" s="247" t="str">
        <f>IF(Tableau32[[#This Row],[Aktuell (A) /
Potentiell (P)]]="Aktuell (A)", 1, "")</f>
        <v/>
      </c>
      <c r="V3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4" s="254"/>
      <c r="X34" s="255"/>
      <c r="Y34" s="247"/>
      <c r="Z34" s="247"/>
      <c r="AA34" s="247"/>
      <c r="AB34" s="247"/>
      <c r="AC34" s="247"/>
      <c r="AD34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4" s="247"/>
      <c r="AF34" s="251"/>
      <c r="AG34" s="247"/>
      <c r="AH34" s="247"/>
      <c r="AI34" s="247"/>
      <c r="AJ34" s="247"/>
      <c r="AK34" s="247"/>
      <c r="AL34" s="253" t="str">
        <f>IF(Tableau32[[#This Row],[Chancen-Dimension]]="","",Tableau32[[#This Row],[Chancen-Dimension]]*Tableau32[[#This Row],[Eintrittswahrscheinlichkeit (Chance)]])</f>
        <v/>
      </c>
      <c r="AM34" s="247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</row>
    <row r="35" spans="1:214" s="53" customFormat="1" ht="129" outlineLevel="2">
      <c r="A35" s="25"/>
      <c r="B35" s="81" t="s">
        <v>3</v>
      </c>
      <c r="C35" s="81" t="s">
        <v>266</v>
      </c>
      <c r="D35" s="247" t="s">
        <v>271</v>
      </c>
      <c r="E35" s="256" t="s">
        <v>2</v>
      </c>
      <c r="F35" s="249"/>
      <c r="G35" s="257" t="s">
        <v>171</v>
      </c>
      <c r="H35" s="257" t="s">
        <v>172</v>
      </c>
      <c r="I35" s="257" t="s">
        <v>173</v>
      </c>
      <c r="J35" s="251"/>
      <c r="K35" s="252"/>
      <c r="L35" s="247" t="s">
        <v>61</v>
      </c>
      <c r="M35" s="247"/>
      <c r="N35" s="247"/>
      <c r="O35" s="247"/>
      <c r="P35" s="247"/>
      <c r="Q35" s="247"/>
      <c r="R35" s="247"/>
      <c r="S35" s="247"/>
      <c r="T35" s="247" t="str">
        <f>IF(Tableau32[[#This Row],[Auswirkung auf Stakeholder
(Negativ (-) / 
Neutral (0) /
 Positiv (+))]]="Positive (+)", "NA - Positive","")</f>
        <v/>
      </c>
      <c r="U35" s="247" t="str">
        <f>IF(Tableau32[[#This Row],[Aktuell (A) /
Potentiell (P)]]="Aktuell (A)", 1, "")</f>
        <v/>
      </c>
      <c r="V3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5" s="254"/>
      <c r="X35" s="255"/>
      <c r="Y35" s="247"/>
      <c r="Z35" s="247"/>
      <c r="AA35" s="247"/>
      <c r="AB35" s="247"/>
      <c r="AC35" s="247"/>
      <c r="AD35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5" s="247"/>
      <c r="AF35" s="251"/>
      <c r="AG35" s="247"/>
      <c r="AH35" s="247"/>
      <c r="AI35" s="247"/>
      <c r="AJ35" s="247"/>
      <c r="AK35" s="247"/>
      <c r="AL35" s="253" t="str">
        <f>IF(Tableau32[[#This Row],[Chancen-Dimension]]="","",Tableau32[[#This Row],[Chancen-Dimension]]*Tableau32[[#This Row],[Eintrittswahrscheinlichkeit (Chance)]])</f>
        <v/>
      </c>
      <c r="AM35" s="247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</row>
    <row r="36" spans="1:214" s="53" customFormat="1" ht="64.5" outlineLevel="2">
      <c r="A36" s="25"/>
      <c r="B36" s="81" t="s">
        <v>3</v>
      </c>
      <c r="C36" s="81" t="s">
        <v>266</v>
      </c>
      <c r="D36" s="247" t="s">
        <v>271</v>
      </c>
      <c r="E36" s="256" t="s">
        <v>2</v>
      </c>
      <c r="F36" s="249"/>
      <c r="G36" s="257"/>
      <c r="H36" s="257"/>
      <c r="I36" s="257"/>
      <c r="J36" s="251"/>
      <c r="K36" s="252"/>
      <c r="L36" s="247" t="s">
        <v>61</v>
      </c>
      <c r="M36" s="247"/>
      <c r="N36" s="247"/>
      <c r="O36" s="247"/>
      <c r="P36" s="247"/>
      <c r="Q36" s="247"/>
      <c r="R36" s="247"/>
      <c r="S36" s="247"/>
      <c r="T36" s="247" t="str">
        <f>IF(Tableau32[[#This Row],[Auswirkung auf Stakeholder
(Negativ (-) / 
Neutral (0) /
 Positiv (+))]]="Positive (+)", "NA - Positive","")</f>
        <v/>
      </c>
      <c r="U36" s="247" t="str">
        <f>IF(Tableau32[[#This Row],[Aktuell (A) /
Potentiell (P)]]="Aktuell (A)", 1, "")</f>
        <v/>
      </c>
      <c r="V3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" s="254"/>
      <c r="X36" s="255"/>
      <c r="Y36" s="247"/>
      <c r="Z36" s="247"/>
      <c r="AA36" s="247"/>
      <c r="AB36" s="247"/>
      <c r="AC36" s="247"/>
      <c r="AD36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6" s="247"/>
      <c r="AF36" s="251"/>
      <c r="AG36" s="247"/>
      <c r="AH36" s="247"/>
      <c r="AI36" s="247"/>
      <c r="AJ36" s="247"/>
      <c r="AK36" s="247"/>
      <c r="AL36" s="253" t="str">
        <f>IF(Tableau32[[#This Row],[Chancen-Dimension]]="","",Tableau32[[#This Row],[Chancen-Dimension]]*Tableau32[[#This Row],[Eintrittswahrscheinlichkeit (Chance)]])</f>
        <v/>
      </c>
      <c r="AM36" s="247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</row>
    <row r="37" spans="1:214" s="53" customFormat="1" ht="64.5" outlineLevel="2">
      <c r="A37" s="25"/>
      <c r="B37" s="81" t="s">
        <v>3</v>
      </c>
      <c r="C37" s="81" t="s">
        <v>266</v>
      </c>
      <c r="D37" s="247" t="s">
        <v>271</v>
      </c>
      <c r="E37" s="256" t="s">
        <v>2</v>
      </c>
      <c r="F37" s="249"/>
      <c r="G37" s="257"/>
      <c r="H37" s="257"/>
      <c r="I37" s="257"/>
      <c r="J37" s="251"/>
      <c r="K37" s="252"/>
      <c r="L37" s="247" t="s">
        <v>61</v>
      </c>
      <c r="M37" s="247"/>
      <c r="N37" s="247"/>
      <c r="O37" s="247"/>
      <c r="P37" s="247"/>
      <c r="Q37" s="247"/>
      <c r="R37" s="247"/>
      <c r="S37" s="247"/>
      <c r="T37" s="247" t="str">
        <f>IF(Tableau32[[#This Row],[Auswirkung auf Stakeholder
(Negativ (-) / 
Neutral (0) /
 Positiv (+))]]="Positive (+)", "NA - Positive","")</f>
        <v/>
      </c>
      <c r="U37" s="247" t="str">
        <f>IF(Tableau32[[#This Row],[Aktuell (A) /
Potentiell (P)]]="Aktuell (A)", 1, "")</f>
        <v/>
      </c>
      <c r="V3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" s="254"/>
      <c r="X37" s="255"/>
      <c r="Y37" s="247"/>
      <c r="Z37" s="247"/>
      <c r="AA37" s="247"/>
      <c r="AB37" s="247"/>
      <c r="AC37" s="247"/>
      <c r="AD3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7" s="247"/>
      <c r="AF37" s="251"/>
      <c r="AG37" s="247"/>
      <c r="AH37" s="247"/>
      <c r="AI37" s="247"/>
      <c r="AJ37" s="247"/>
      <c r="AK37" s="247"/>
      <c r="AL37" s="253" t="str">
        <f>IF(Tableau32[[#This Row],[Chancen-Dimension]]="","",Tableau32[[#This Row],[Chancen-Dimension]]*Tableau32[[#This Row],[Eintrittswahrscheinlichkeit (Chance)]])</f>
        <v/>
      </c>
      <c r="AM37" s="247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</row>
    <row r="38" spans="1:214" s="53" customFormat="1" ht="64.5" outlineLevel="2">
      <c r="A38" s="25"/>
      <c r="B38" s="81" t="s">
        <v>3</v>
      </c>
      <c r="C38" s="81" t="s">
        <v>266</v>
      </c>
      <c r="D38" s="247" t="s">
        <v>271</v>
      </c>
      <c r="E38" s="256" t="s">
        <v>2</v>
      </c>
      <c r="F38" s="249"/>
      <c r="G38" s="257"/>
      <c r="H38" s="257"/>
      <c r="I38" s="257"/>
      <c r="J38" s="251"/>
      <c r="K38" s="252"/>
      <c r="L38" s="247" t="s">
        <v>61</v>
      </c>
      <c r="M38" s="247"/>
      <c r="N38" s="247"/>
      <c r="O38" s="247"/>
      <c r="P38" s="247"/>
      <c r="Q38" s="247"/>
      <c r="R38" s="247"/>
      <c r="S38" s="247"/>
      <c r="T38" s="247" t="str">
        <f>IF(Tableau32[[#This Row],[Auswirkung auf Stakeholder
(Negativ (-) / 
Neutral (0) /
 Positiv (+))]]="Positive (+)", "NA - Positive","")</f>
        <v/>
      </c>
      <c r="U38" s="247" t="str">
        <f>IF(Tableau32[[#This Row],[Aktuell (A) /
Potentiell (P)]]="Aktuell (A)", 1, "")</f>
        <v/>
      </c>
      <c r="V3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" s="254"/>
      <c r="X38" s="255"/>
      <c r="Y38" s="247"/>
      <c r="Z38" s="247"/>
      <c r="AA38" s="247"/>
      <c r="AB38" s="247"/>
      <c r="AC38" s="247"/>
      <c r="AD3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8" s="247"/>
      <c r="AF38" s="251"/>
      <c r="AG38" s="247"/>
      <c r="AH38" s="247"/>
      <c r="AI38" s="247"/>
      <c r="AJ38" s="247"/>
      <c r="AK38" s="247"/>
      <c r="AL38" s="253" t="str">
        <f>IF(Tableau32[[#This Row],[Chancen-Dimension]]="","",Tableau32[[#This Row],[Chancen-Dimension]]*Tableau32[[#This Row],[Eintrittswahrscheinlichkeit (Chance)]])</f>
        <v/>
      </c>
      <c r="AM38" s="247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</row>
    <row r="39" spans="1:214" s="53" customFormat="1" ht="129" outlineLevel="2">
      <c r="A39" s="25"/>
      <c r="B39" s="81" t="s">
        <v>3</v>
      </c>
      <c r="C39" s="81" t="s">
        <v>266</v>
      </c>
      <c r="D39" s="247" t="s">
        <v>272</v>
      </c>
      <c r="E39" s="256" t="s">
        <v>2</v>
      </c>
      <c r="F39" s="249"/>
      <c r="G39" s="256" t="s">
        <v>174</v>
      </c>
      <c r="H39" s="256" t="s">
        <v>175</v>
      </c>
      <c r="I39" s="256" t="s">
        <v>176</v>
      </c>
      <c r="J39" s="265"/>
      <c r="K39" s="252"/>
      <c r="L39" s="247" t="s">
        <v>61</v>
      </c>
      <c r="M39" s="247"/>
      <c r="N39" s="247"/>
      <c r="O39" s="247"/>
      <c r="P39" s="247"/>
      <c r="Q39" s="247"/>
      <c r="R39" s="247"/>
      <c r="S39" s="247"/>
      <c r="T39" s="247" t="str">
        <f>IF(Tableau32[[#This Row],[Auswirkung auf Stakeholder
(Negativ (-) / 
Neutral (0) /
 Positiv (+))]]="Positive (+)", "NA - Positive","")</f>
        <v/>
      </c>
      <c r="U39" s="247" t="str">
        <f>IF(Tableau32[[#This Row],[Aktuell (A) /
Potentiell (P)]]="Aktuell (A)", 1, "")</f>
        <v/>
      </c>
      <c r="V3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" s="254"/>
      <c r="X39" s="255"/>
      <c r="Y39" s="247"/>
      <c r="Z39" s="247"/>
      <c r="AA39" s="247"/>
      <c r="AB39" s="247"/>
      <c r="AC39" s="247"/>
      <c r="AD3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39" s="247"/>
      <c r="AF39" s="265"/>
      <c r="AG39" s="247"/>
      <c r="AH39" s="247"/>
      <c r="AI39" s="247"/>
      <c r="AJ39" s="247"/>
      <c r="AK39" s="247"/>
      <c r="AL39" s="253" t="str">
        <f>IF(Tableau32[[#This Row],[Chancen-Dimension]]="","",Tableau32[[#This Row],[Chancen-Dimension]]*Tableau32[[#This Row],[Eintrittswahrscheinlichkeit (Chance)]])</f>
        <v/>
      </c>
      <c r="AM39" s="247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</row>
    <row r="40" spans="1:214" s="53" customFormat="1" ht="86" outlineLevel="2">
      <c r="A40" s="25"/>
      <c r="B40" s="81" t="s">
        <v>3</v>
      </c>
      <c r="C40" s="81" t="s">
        <v>266</v>
      </c>
      <c r="D40" s="247" t="s">
        <v>272</v>
      </c>
      <c r="E40" s="256" t="s">
        <v>2</v>
      </c>
      <c r="F40" s="249"/>
      <c r="G40" s="257"/>
      <c r="H40" s="257"/>
      <c r="I40" s="257"/>
      <c r="J40" s="265"/>
      <c r="K40" s="252"/>
      <c r="L40" s="247" t="s">
        <v>61</v>
      </c>
      <c r="M40" s="247"/>
      <c r="N40" s="247"/>
      <c r="O40" s="247"/>
      <c r="P40" s="247"/>
      <c r="Q40" s="247"/>
      <c r="R40" s="247"/>
      <c r="S40" s="247"/>
      <c r="T40" s="247" t="str">
        <f>IF(Tableau32[[#This Row],[Auswirkung auf Stakeholder
(Negativ (-) / 
Neutral (0) /
 Positiv (+))]]="Positive (+)", "NA - Positive","")</f>
        <v/>
      </c>
      <c r="U40" s="247" t="str">
        <f>IF(Tableau32[[#This Row],[Aktuell (A) /
Potentiell (P)]]="Aktuell (A)", 1, "")</f>
        <v/>
      </c>
      <c r="V4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" s="254"/>
      <c r="X40" s="255"/>
      <c r="Y40" s="247"/>
      <c r="Z40" s="247"/>
      <c r="AA40" s="247"/>
      <c r="AB40" s="247"/>
      <c r="AC40" s="247"/>
      <c r="AD40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0" s="247"/>
      <c r="AF40" s="265"/>
      <c r="AG40" s="247"/>
      <c r="AH40" s="247"/>
      <c r="AI40" s="247"/>
      <c r="AJ40" s="247"/>
      <c r="AK40" s="247"/>
      <c r="AL40" s="253" t="str">
        <f>IF(Tableau32[[#This Row],[Chancen-Dimension]]="","",Tableau32[[#This Row],[Chancen-Dimension]]*Tableau32[[#This Row],[Eintrittswahrscheinlichkeit (Chance)]])</f>
        <v/>
      </c>
      <c r="AM40" s="247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</row>
    <row r="41" spans="1:214" s="53" customFormat="1" ht="86" outlineLevel="2">
      <c r="A41" s="25"/>
      <c r="B41" s="81" t="s">
        <v>3</v>
      </c>
      <c r="C41" s="81" t="s">
        <v>266</v>
      </c>
      <c r="D41" s="247" t="s">
        <v>272</v>
      </c>
      <c r="E41" s="256" t="s">
        <v>2</v>
      </c>
      <c r="F41" s="249"/>
      <c r="G41" s="257"/>
      <c r="H41" s="257"/>
      <c r="I41" s="257"/>
      <c r="J41" s="265"/>
      <c r="K41" s="252"/>
      <c r="L41" s="247" t="s">
        <v>61</v>
      </c>
      <c r="M41" s="247"/>
      <c r="N41" s="247"/>
      <c r="O41" s="247"/>
      <c r="P41" s="247"/>
      <c r="Q41" s="247"/>
      <c r="R41" s="247"/>
      <c r="S41" s="247"/>
      <c r="T41" s="247" t="str">
        <f>IF(Tableau32[[#This Row],[Auswirkung auf Stakeholder
(Negativ (-) / 
Neutral (0) /
 Positiv (+))]]="Positive (+)", "NA - Positive","")</f>
        <v/>
      </c>
      <c r="U41" s="247" t="str">
        <f>IF(Tableau32[[#This Row],[Aktuell (A) /
Potentiell (P)]]="Aktuell (A)", 1, "")</f>
        <v/>
      </c>
      <c r="V4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1" s="254"/>
      <c r="X41" s="255"/>
      <c r="Y41" s="247"/>
      <c r="Z41" s="247"/>
      <c r="AA41" s="247"/>
      <c r="AB41" s="247"/>
      <c r="AC41" s="247"/>
      <c r="AD41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1" s="247"/>
      <c r="AF41" s="265"/>
      <c r="AG41" s="247"/>
      <c r="AH41" s="247"/>
      <c r="AI41" s="247"/>
      <c r="AJ41" s="247"/>
      <c r="AK41" s="247"/>
      <c r="AL41" s="253" t="str">
        <f>IF(Tableau32[[#This Row],[Chancen-Dimension]]="","",Tableau32[[#This Row],[Chancen-Dimension]]*Tableau32[[#This Row],[Eintrittswahrscheinlichkeit (Chance)]])</f>
        <v/>
      </c>
      <c r="AM41" s="247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</row>
    <row r="42" spans="1:214" s="53" customFormat="1" ht="86" outlineLevel="2">
      <c r="A42" s="25"/>
      <c r="B42" s="81" t="s">
        <v>3</v>
      </c>
      <c r="C42" s="81" t="s">
        <v>266</v>
      </c>
      <c r="D42" s="247" t="s">
        <v>272</v>
      </c>
      <c r="E42" s="256" t="s">
        <v>2</v>
      </c>
      <c r="F42" s="249"/>
      <c r="G42" s="257"/>
      <c r="H42" s="257"/>
      <c r="I42" s="257"/>
      <c r="J42" s="265"/>
      <c r="K42" s="252"/>
      <c r="L42" s="247" t="s">
        <v>61</v>
      </c>
      <c r="M42" s="247"/>
      <c r="N42" s="247"/>
      <c r="O42" s="247"/>
      <c r="P42" s="247"/>
      <c r="Q42" s="247"/>
      <c r="R42" s="247"/>
      <c r="S42" s="247"/>
      <c r="T42" s="247" t="str">
        <f>IF(Tableau32[[#This Row],[Auswirkung auf Stakeholder
(Negativ (-) / 
Neutral (0) /
 Positiv (+))]]="Positive (+)", "NA - Positive","")</f>
        <v/>
      </c>
      <c r="U42" s="247" t="str">
        <f>IF(Tableau32[[#This Row],[Aktuell (A) /
Potentiell (P)]]="Aktuell (A)", 1, "")</f>
        <v/>
      </c>
      <c r="V4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2" s="254"/>
      <c r="X42" s="255"/>
      <c r="Y42" s="247"/>
      <c r="Z42" s="247"/>
      <c r="AA42" s="247"/>
      <c r="AB42" s="247"/>
      <c r="AC42" s="247"/>
      <c r="AD42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2" s="247"/>
      <c r="AF42" s="265"/>
      <c r="AG42" s="247"/>
      <c r="AH42" s="247"/>
      <c r="AI42" s="247"/>
      <c r="AJ42" s="247"/>
      <c r="AK42" s="247"/>
      <c r="AL42" s="253" t="str">
        <f>IF(Tableau32[[#This Row],[Chancen-Dimension]]="","",Tableau32[[#This Row],[Chancen-Dimension]]*Tableau32[[#This Row],[Eintrittswahrscheinlichkeit (Chance)]])</f>
        <v/>
      </c>
      <c r="AM42" s="247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</row>
    <row r="43" spans="1:214" s="53" customFormat="1" ht="129" outlineLevel="2">
      <c r="A43" s="25"/>
      <c r="B43" s="81" t="s">
        <v>3</v>
      </c>
      <c r="C43" s="81" t="s">
        <v>266</v>
      </c>
      <c r="D43" s="247" t="s">
        <v>273</v>
      </c>
      <c r="E43" s="256" t="s">
        <v>2</v>
      </c>
      <c r="F43" s="249"/>
      <c r="G43" s="257" t="s">
        <v>177</v>
      </c>
      <c r="H43" s="257" t="s">
        <v>178</v>
      </c>
      <c r="I43" s="257" t="s">
        <v>179</v>
      </c>
      <c r="J43" s="265"/>
      <c r="K43" s="252"/>
      <c r="L43" s="247" t="s">
        <v>61</v>
      </c>
      <c r="M43" s="247"/>
      <c r="N43" s="247"/>
      <c r="O43" s="247"/>
      <c r="P43" s="247"/>
      <c r="Q43" s="247"/>
      <c r="R43" s="247"/>
      <c r="S43" s="247"/>
      <c r="T43" s="247" t="str">
        <f>IF(Tableau32[[#This Row],[Auswirkung auf Stakeholder
(Negativ (-) / 
Neutral (0) /
 Positiv (+))]]="Positive (+)", "NA - Positive","")</f>
        <v/>
      </c>
      <c r="U43" s="247" t="str">
        <f>IF(Tableau32[[#This Row],[Aktuell (A) /
Potentiell (P)]]="Aktuell (A)", 1, "")</f>
        <v/>
      </c>
      <c r="V4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3" s="254"/>
      <c r="X43" s="255"/>
      <c r="Y43" s="247"/>
      <c r="Z43" s="247"/>
      <c r="AA43" s="247"/>
      <c r="AB43" s="247"/>
      <c r="AC43" s="247"/>
      <c r="AD43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3" s="247"/>
      <c r="AF43" s="251"/>
      <c r="AG43" s="247"/>
      <c r="AH43" s="247"/>
      <c r="AI43" s="247"/>
      <c r="AJ43" s="247"/>
      <c r="AK43" s="247"/>
      <c r="AL43" s="253" t="str">
        <f>IF(Tableau32[[#This Row],[Chancen-Dimension]]="","",Tableau32[[#This Row],[Chancen-Dimension]]*Tableau32[[#This Row],[Eintrittswahrscheinlichkeit (Chance)]])</f>
        <v/>
      </c>
      <c r="AM43" s="247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</row>
    <row r="44" spans="1:214" s="53" customFormat="1" ht="64.5" outlineLevel="2">
      <c r="A44" s="25"/>
      <c r="B44" s="81" t="s">
        <v>3</v>
      </c>
      <c r="C44" s="81" t="s">
        <v>266</v>
      </c>
      <c r="D44" s="247" t="s">
        <v>273</v>
      </c>
      <c r="E44" s="256" t="s">
        <v>2</v>
      </c>
      <c r="F44" s="249"/>
      <c r="G44" s="257"/>
      <c r="H44" s="257"/>
      <c r="I44" s="257"/>
      <c r="J44" s="251"/>
      <c r="K44" s="252"/>
      <c r="L44" s="247" t="s">
        <v>61</v>
      </c>
      <c r="M44" s="247"/>
      <c r="N44" s="247"/>
      <c r="O44" s="247"/>
      <c r="P44" s="247"/>
      <c r="Q44" s="247"/>
      <c r="R44" s="247"/>
      <c r="S44" s="247"/>
      <c r="T44" s="247" t="str">
        <f>IF(Tableau32[[#This Row],[Auswirkung auf Stakeholder
(Negativ (-) / 
Neutral (0) /
 Positiv (+))]]="Positive (+)", "NA - Positive","")</f>
        <v/>
      </c>
      <c r="U44" s="247" t="str">
        <f>IF(Tableau32[[#This Row],[Aktuell (A) /
Potentiell (P)]]="Aktuell (A)", 1, "")</f>
        <v/>
      </c>
      <c r="V4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4" s="254"/>
      <c r="X44" s="255"/>
      <c r="Y44" s="247"/>
      <c r="Z44" s="247"/>
      <c r="AA44" s="247"/>
      <c r="AB44" s="247"/>
      <c r="AC44" s="247"/>
      <c r="AD44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4" s="247"/>
      <c r="AF44" s="251"/>
      <c r="AG44" s="247"/>
      <c r="AH44" s="247"/>
      <c r="AI44" s="247"/>
      <c r="AJ44" s="247"/>
      <c r="AK44" s="247"/>
      <c r="AL44" s="253" t="str">
        <f>IF(Tableau32[[#This Row],[Chancen-Dimension]]="","",Tableau32[[#This Row],[Chancen-Dimension]]*Tableau32[[#This Row],[Eintrittswahrscheinlichkeit (Chance)]])</f>
        <v/>
      </c>
      <c r="AM44" s="247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</row>
    <row r="45" spans="1:214" s="53" customFormat="1" ht="64.5" outlineLevel="2">
      <c r="A45" s="25"/>
      <c r="B45" s="81" t="s">
        <v>3</v>
      </c>
      <c r="C45" s="81" t="s">
        <v>266</v>
      </c>
      <c r="D45" s="247" t="s">
        <v>273</v>
      </c>
      <c r="E45" s="256" t="s">
        <v>2</v>
      </c>
      <c r="F45" s="249"/>
      <c r="G45" s="257"/>
      <c r="H45" s="257"/>
      <c r="I45" s="257"/>
      <c r="J45" s="251"/>
      <c r="K45" s="252"/>
      <c r="L45" s="247" t="s">
        <v>61</v>
      </c>
      <c r="M45" s="247"/>
      <c r="N45" s="247"/>
      <c r="O45" s="247"/>
      <c r="P45" s="247"/>
      <c r="Q45" s="247"/>
      <c r="R45" s="247"/>
      <c r="S45" s="247"/>
      <c r="T45" s="247" t="str">
        <f>IF(Tableau32[[#This Row],[Auswirkung auf Stakeholder
(Negativ (-) / 
Neutral (0) /
 Positiv (+))]]="Positive (+)", "NA - Positive","")</f>
        <v/>
      </c>
      <c r="U45" s="247" t="str">
        <f>IF(Tableau32[[#This Row],[Aktuell (A) /
Potentiell (P)]]="Aktuell (A)", 1, "")</f>
        <v/>
      </c>
      <c r="V4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5" s="254"/>
      <c r="X45" s="255"/>
      <c r="Y45" s="247"/>
      <c r="Z45" s="247"/>
      <c r="AA45" s="247"/>
      <c r="AB45" s="247"/>
      <c r="AC45" s="247"/>
      <c r="AD45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5" s="247"/>
      <c r="AF45" s="251"/>
      <c r="AG45" s="247"/>
      <c r="AH45" s="247"/>
      <c r="AI45" s="247"/>
      <c r="AJ45" s="247"/>
      <c r="AK45" s="247"/>
      <c r="AL45" s="253" t="str">
        <f>IF(Tableau32[[#This Row],[Chancen-Dimension]]="","",Tableau32[[#This Row],[Chancen-Dimension]]*Tableau32[[#This Row],[Eintrittswahrscheinlichkeit (Chance)]])</f>
        <v/>
      </c>
      <c r="AM45" s="247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</row>
    <row r="46" spans="1:214" s="53" customFormat="1" ht="64.5" outlineLevel="2">
      <c r="A46" s="25"/>
      <c r="B46" s="81" t="s">
        <v>3</v>
      </c>
      <c r="C46" s="81" t="s">
        <v>266</v>
      </c>
      <c r="D46" s="247" t="s">
        <v>273</v>
      </c>
      <c r="E46" s="256" t="s">
        <v>2</v>
      </c>
      <c r="F46" s="249"/>
      <c r="G46" s="257"/>
      <c r="H46" s="257"/>
      <c r="I46" s="257"/>
      <c r="J46" s="251"/>
      <c r="K46" s="252"/>
      <c r="L46" s="247" t="s">
        <v>61</v>
      </c>
      <c r="M46" s="247"/>
      <c r="N46" s="247"/>
      <c r="O46" s="247"/>
      <c r="P46" s="247"/>
      <c r="Q46" s="247"/>
      <c r="R46" s="247"/>
      <c r="S46" s="247"/>
      <c r="T46" s="247" t="str">
        <f>IF(Tableau32[[#This Row],[Auswirkung auf Stakeholder
(Negativ (-) / 
Neutral (0) /
 Positiv (+))]]="Positive (+)", "NA - Positive","")</f>
        <v/>
      </c>
      <c r="U46" s="247" t="str">
        <f>IF(Tableau32[[#This Row],[Aktuell (A) /
Potentiell (P)]]="Aktuell (A)", 1, "")</f>
        <v/>
      </c>
      <c r="V4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6" s="254"/>
      <c r="X46" s="255"/>
      <c r="Y46" s="247"/>
      <c r="Z46" s="247"/>
      <c r="AA46" s="247"/>
      <c r="AB46" s="247"/>
      <c r="AC46" s="247"/>
      <c r="AD46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6" s="247"/>
      <c r="AF46" s="251"/>
      <c r="AG46" s="247"/>
      <c r="AH46" s="247"/>
      <c r="AI46" s="247"/>
      <c r="AJ46" s="247"/>
      <c r="AK46" s="247"/>
      <c r="AL46" s="253" t="str">
        <f>IF(Tableau32[[#This Row],[Chancen-Dimension]]="","",Tableau32[[#This Row],[Chancen-Dimension]]*Tableau32[[#This Row],[Eintrittswahrscheinlichkeit (Chance)]])</f>
        <v/>
      </c>
      <c r="AM46" s="247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</row>
    <row r="47" spans="1:214" s="53" customFormat="1" ht="172" outlineLevel="2">
      <c r="A47" s="25"/>
      <c r="B47" s="81" t="s">
        <v>3</v>
      </c>
      <c r="C47" s="81" t="s">
        <v>266</v>
      </c>
      <c r="D47" s="247" t="s">
        <v>274</v>
      </c>
      <c r="E47" s="256" t="s">
        <v>2</v>
      </c>
      <c r="F47" s="249"/>
      <c r="G47" s="266" t="s">
        <v>180</v>
      </c>
      <c r="H47" s="266" t="s">
        <v>181</v>
      </c>
      <c r="I47" s="266" t="s">
        <v>182</v>
      </c>
      <c r="J47" s="265"/>
      <c r="K47" s="252"/>
      <c r="L47" s="247" t="s">
        <v>61</v>
      </c>
      <c r="M47" s="247"/>
      <c r="N47" s="247"/>
      <c r="O47" s="247"/>
      <c r="P47" s="247"/>
      <c r="Q47" s="247"/>
      <c r="R47" s="247"/>
      <c r="S47" s="247"/>
      <c r="T47" s="247" t="str">
        <f>IF(Tableau32[[#This Row],[Auswirkung auf Stakeholder
(Negativ (-) / 
Neutral (0) /
 Positiv (+))]]="Positive (+)", "NA - Positive","")</f>
        <v/>
      </c>
      <c r="U47" s="247" t="str">
        <f>IF(Tableau32[[#This Row],[Aktuell (A) /
Potentiell (P)]]="Aktuell (A)", 1, "")</f>
        <v/>
      </c>
      <c r="V4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7" s="254"/>
      <c r="X47" s="255"/>
      <c r="Y47" s="247"/>
      <c r="Z47" s="247"/>
      <c r="AA47" s="247"/>
      <c r="AB47" s="247"/>
      <c r="AC47" s="247"/>
      <c r="AD4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7" s="247"/>
      <c r="AF47" s="251"/>
      <c r="AG47" s="247"/>
      <c r="AH47" s="247"/>
      <c r="AI47" s="247"/>
      <c r="AJ47" s="247"/>
      <c r="AK47" s="247"/>
      <c r="AL47" s="253" t="str">
        <f>IF(Tableau32[[#This Row],[Chancen-Dimension]]="","",Tableau32[[#This Row],[Chancen-Dimension]]*Tableau32[[#This Row],[Eintrittswahrscheinlichkeit (Chance)]])</f>
        <v/>
      </c>
      <c r="AM47" s="247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</row>
    <row r="48" spans="1:214" s="53" customFormat="1" ht="64.5" outlineLevel="2">
      <c r="A48" s="25"/>
      <c r="B48" s="81" t="s">
        <v>3</v>
      </c>
      <c r="C48" s="81" t="s">
        <v>266</v>
      </c>
      <c r="D48" s="247" t="s">
        <v>274</v>
      </c>
      <c r="E48" s="256" t="s">
        <v>2</v>
      </c>
      <c r="F48" s="249"/>
      <c r="G48" s="257"/>
      <c r="H48" s="257"/>
      <c r="I48" s="257"/>
      <c r="J48" s="251"/>
      <c r="K48" s="252"/>
      <c r="L48" s="247" t="s">
        <v>61</v>
      </c>
      <c r="M48" s="247"/>
      <c r="N48" s="247"/>
      <c r="O48" s="247"/>
      <c r="P48" s="247"/>
      <c r="Q48" s="247"/>
      <c r="R48" s="247"/>
      <c r="S48" s="247"/>
      <c r="T48" s="247" t="str">
        <f>IF(Tableau32[[#This Row],[Auswirkung auf Stakeholder
(Negativ (-) / 
Neutral (0) /
 Positiv (+))]]="Positive (+)", "NA - Positive","")</f>
        <v/>
      </c>
      <c r="U48" s="247" t="str">
        <f>IF(Tableau32[[#This Row],[Aktuell (A) /
Potentiell (P)]]="Aktuell (A)", 1, "")</f>
        <v/>
      </c>
      <c r="V4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8" s="254"/>
      <c r="X48" s="255"/>
      <c r="Y48" s="247"/>
      <c r="Z48" s="247"/>
      <c r="AA48" s="247"/>
      <c r="AB48" s="247"/>
      <c r="AC48" s="247"/>
      <c r="AD4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8" s="247"/>
      <c r="AF48" s="251"/>
      <c r="AG48" s="247"/>
      <c r="AH48" s="247"/>
      <c r="AI48" s="247"/>
      <c r="AJ48" s="247"/>
      <c r="AK48" s="247"/>
      <c r="AL48" s="253" t="str">
        <f>IF(Tableau32[[#This Row],[Chancen-Dimension]]="","",Tableau32[[#This Row],[Chancen-Dimension]]*Tableau32[[#This Row],[Eintrittswahrscheinlichkeit (Chance)]])</f>
        <v/>
      </c>
      <c r="AM48" s="247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</row>
    <row r="49" spans="1:214" s="53" customFormat="1" ht="64.5" outlineLevel="2">
      <c r="A49" s="25"/>
      <c r="B49" s="81" t="s">
        <v>3</v>
      </c>
      <c r="C49" s="81" t="s">
        <v>266</v>
      </c>
      <c r="D49" s="247" t="s">
        <v>274</v>
      </c>
      <c r="E49" s="256" t="s">
        <v>2</v>
      </c>
      <c r="F49" s="249"/>
      <c r="G49" s="257"/>
      <c r="H49" s="257"/>
      <c r="I49" s="257"/>
      <c r="J49" s="251"/>
      <c r="K49" s="252"/>
      <c r="L49" s="247" t="s">
        <v>61</v>
      </c>
      <c r="M49" s="247"/>
      <c r="N49" s="247"/>
      <c r="O49" s="247"/>
      <c r="P49" s="247"/>
      <c r="Q49" s="247"/>
      <c r="R49" s="247"/>
      <c r="S49" s="247"/>
      <c r="T49" s="247" t="str">
        <f>IF(Tableau32[[#This Row],[Auswirkung auf Stakeholder
(Negativ (-) / 
Neutral (0) /
 Positiv (+))]]="Positive (+)", "NA - Positive","")</f>
        <v/>
      </c>
      <c r="U49" s="247" t="str">
        <f>IF(Tableau32[[#This Row],[Aktuell (A) /
Potentiell (P)]]="Aktuell (A)", 1, "")</f>
        <v/>
      </c>
      <c r="V4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9" s="254"/>
      <c r="X49" s="255"/>
      <c r="Y49" s="247"/>
      <c r="Z49" s="247"/>
      <c r="AA49" s="247"/>
      <c r="AB49" s="247"/>
      <c r="AC49" s="247"/>
      <c r="AD4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49" s="247"/>
      <c r="AF49" s="251"/>
      <c r="AG49" s="247"/>
      <c r="AH49" s="247"/>
      <c r="AI49" s="247"/>
      <c r="AJ49" s="247"/>
      <c r="AK49" s="247"/>
      <c r="AL49" s="253" t="str">
        <f>IF(Tableau32[[#This Row],[Chancen-Dimension]]="","",Tableau32[[#This Row],[Chancen-Dimension]]*Tableau32[[#This Row],[Eintrittswahrscheinlichkeit (Chance)]])</f>
        <v/>
      </c>
      <c r="AM49" s="247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</row>
    <row r="50" spans="1:214" s="53" customFormat="1" ht="64.5" outlineLevel="2">
      <c r="A50" s="25"/>
      <c r="B50" s="81" t="s">
        <v>3</v>
      </c>
      <c r="C50" s="81" t="s">
        <v>266</v>
      </c>
      <c r="D50" s="247" t="s">
        <v>274</v>
      </c>
      <c r="E50" s="256" t="s">
        <v>2</v>
      </c>
      <c r="F50" s="249"/>
      <c r="G50" s="257"/>
      <c r="H50" s="257"/>
      <c r="I50" s="257"/>
      <c r="J50" s="251"/>
      <c r="K50" s="252"/>
      <c r="L50" s="247" t="s">
        <v>61</v>
      </c>
      <c r="M50" s="247"/>
      <c r="N50" s="247"/>
      <c r="O50" s="247"/>
      <c r="P50" s="247"/>
      <c r="Q50" s="247"/>
      <c r="R50" s="247"/>
      <c r="S50" s="247"/>
      <c r="T50" s="247" t="str">
        <f>IF(Tableau32[[#This Row],[Auswirkung auf Stakeholder
(Negativ (-) / 
Neutral (0) /
 Positiv (+))]]="Positive (+)", "NA - Positive","")</f>
        <v/>
      </c>
      <c r="U50" s="247" t="str">
        <f>IF(Tableau32[[#This Row],[Aktuell (A) /
Potentiell (P)]]="Aktuell (A)", 1, "")</f>
        <v/>
      </c>
      <c r="V5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0" s="254"/>
      <c r="X50" s="255"/>
      <c r="Y50" s="247"/>
      <c r="Z50" s="247"/>
      <c r="AA50" s="247"/>
      <c r="AB50" s="247"/>
      <c r="AC50" s="247"/>
      <c r="AD50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0" s="247"/>
      <c r="AF50" s="251"/>
      <c r="AG50" s="247"/>
      <c r="AH50" s="247"/>
      <c r="AI50" s="247"/>
      <c r="AJ50" s="247"/>
      <c r="AK50" s="247"/>
      <c r="AL50" s="253" t="str">
        <f>IF(Tableau32[[#This Row],[Chancen-Dimension]]="","",Tableau32[[#This Row],[Chancen-Dimension]]*Tableau32[[#This Row],[Eintrittswahrscheinlichkeit (Chance)]])</f>
        <v/>
      </c>
      <c r="AM50" s="247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</row>
    <row r="51" spans="1:214" s="53" customFormat="1" ht="172" outlineLevel="2">
      <c r="A51" s="25"/>
      <c r="B51" s="81" t="s">
        <v>3</v>
      </c>
      <c r="C51" s="81" t="s">
        <v>266</v>
      </c>
      <c r="D51" s="247" t="s">
        <v>275</v>
      </c>
      <c r="E51" s="256" t="s">
        <v>2</v>
      </c>
      <c r="F51" s="249"/>
      <c r="G51" s="256" t="s">
        <v>183</v>
      </c>
      <c r="H51" s="256" t="s">
        <v>184</v>
      </c>
      <c r="I51" s="256" t="s">
        <v>185</v>
      </c>
      <c r="J51" s="265"/>
      <c r="K51" s="252"/>
      <c r="L51" s="247" t="s">
        <v>61</v>
      </c>
      <c r="M51" s="247"/>
      <c r="N51" s="247"/>
      <c r="O51" s="247"/>
      <c r="P51" s="247"/>
      <c r="Q51" s="247"/>
      <c r="R51" s="247"/>
      <c r="S51" s="247"/>
      <c r="T51" s="247" t="str">
        <f>IF(Tableau32[[#This Row],[Auswirkung auf Stakeholder
(Negativ (-) / 
Neutral (0) /
 Positiv (+))]]="Positive (+)", "NA - Positive","")</f>
        <v/>
      </c>
      <c r="U51" s="247" t="str">
        <f>IF(Tableau32[[#This Row],[Aktuell (A) /
Potentiell (P)]]="Aktuell (A)", 1, "")</f>
        <v/>
      </c>
      <c r="V5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1" s="254"/>
      <c r="X51" s="255"/>
      <c r="Y51" s="247"/>
      <c r="Z51" s="247"/>
      <c r="AA51" s="247"/>
      <c r="AB51" s="247"/>
      <c r="AC51" s="247"/>
      <c r="AD51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1" s="247"/>
      <c r="AF51" s="251"/>
      <c r="AG51" s="247"/>
      <c r="AH51" s="247"/>
      <c r="AI51" s="247"/>
      <c r="AJ51" s="247"/>
      <c r="AK51" s="247"/>
      <c r="AL51" s="253" t="str">
        <f>IF(Tableau32[[#This Row],[Chancen-Dimension]]="","",Tableau32[[#This Row],[Chancen-Dimension]]*Tableau32[[#This Row],[Eintrittswahrscheinlichkeit (Chance)]])</f>
        <v/>
      </c>
      <c r="AM51" s="247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</row>
    <row r="52" spans="1:214" s="53" customFormat="1" ht="64.5" outlineLevel="2">
      <c r="A52" s="25"/>
      <c r="B52" s="81" t="s">
        <v>3</v>
      </c>
      <c r="C52" s="81" t="s">
        <v>266</v>
      </c>
      <c r="D52" s="247" t="s">
        <v>275</v>
      </c>
      <c r="E52" s="256" t="s">
        <v>2</v>
      </c>
      <c r="F52" s="249"/>
      <c r="G52" s="257"/>
      <c r="H52" s="257"/>
      <c r="I52" s="257"/>
      <c r="J52" s="251"/>
      <c r="K52" s="252"/>
      <c r="L52" s="247" t="s">
        <v>61</v>
      </c>
      <c r="M52" s="247"/>
      <c r="N52" s="247"/>
      <c r="O52" s="247"/>
      <c r="P52" s="247"/>
      <c r="Q52" s="247"/>
      <c r="R52" s="247"/>
      <c r="S52" s="247"/>
      <c r="T52" s="247" t="str">
        <f>IF(Tableau32[[#This Row],[Auswirkung auf Stakeholder
(Negativ (-) / 
Neutral (0) /
 Positiv (+))]]="Positive (+)", "NA - Positive","")</f>
        <v/>
      </c>
      <c r="U52" s="247" t="str">
        <f>IF(Tableau32[[#This Row],[Aktuell (A) /
Potentiell (P)]]="Aktuell (A)", 1, "")</f>
        <v/>
      </c>
      <c r="V5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2" s="254"/>
      <c r="X52" s="255"/>
      <c r="Y52" s="247"/>
      <c r="Z52" s="247"/>
      <c r="AA52" s="247"/>
      <c r="AB52" s="247"/>
      <c r="AC52" s="247"/>
      <c r="AD52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2" s="247"/>
      <c r="AF52" s="251"/>
      <c r="AG52" s="247"/>
      <c r="AH52" s="247"/>
      <c r="AI52" s="247"/>
      <c r="AJ52" s="247"/>
      <c r="AK52" s="247"/>
      <c r="AL52" s="253" t="str">
        <f>IF(Tableau32[[#This Row],[Chancen-Dimension]]="","",Tableau32[[#This Row],[Chancen-Dimension]]*Tableau32[[#This Row],[Eintrittswahrscheinlichkeit (Chance)]])</f>
        <v/>
      </c>
      <c r="AM52" s="247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</row>
    <row r="53" spans="1:214" s="51" customFormat="1" ht="64.5" outlineLevel="2">
      <c r="A53" s="25"/>
      <c r="B53" s="81" t="s">
        <v>3</v>
      </c>
      <c r="C53" s="81" t="s">
        <v>266</v>
      </c>
      <c r="D53" s="247" t="s">
        <v>275</v>
      </c>
      <c r="E53" s="256" t="s">
        <v>2</v>
      </c>
      <c r="F53" s="249"/>
      <c r="G53" s="257"/>
      <c r="H53" s="257"/>
      <c r="I53" s="257"/>
      <c r="J53" s="251"/>
      <c r="K53" s="252"/>
      <c r="L53" s="247" t="s">
        <v>61</v>
      </c>
      <c r="M53" s="247"/>
      <c r="N53" s="247"/>
      <c r="O53" s="247"/>
      <c r="P53" s="247"/>
      <c r="Q53" s="247"/>
      <c r="R53" s="247"/>
      <c r="S53" s="247"/>
      <c r="T53" s="247" t="str">
        <f>IF(Tableau32[[#This Row],[Auswirkung auf Stakeholder
(Negativ (-) / 
Neutral (0) /
 Positiv (+))]]="Positive (+)", "NA - Positive","")</f>
        <v/>
      </c>
      <c r="U53" s="247" t="str">
        <f>IF(Tableau32[[#This Row],[Aktuell (A) /
Potentiell (P)]]="Aktuell (A)", 1, "")</f>
        <v/>
      </c>
      <c r="V5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3" s="254"/>
      <c r="X53" s="255"/>
      <c r="Y53" s="247"/>
      <c r="Z53" s="247"/>
      <c r="AA53" s="247"/>
      <c r="AB53" s="247"/>
      <c r="AC53" s="247"/>
      <c r="AD53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3" s="247"/>
      <c r="AF53" s="251"/>
      <c r="AG53" s="247"/>
      <c r="AH53" s="247"/>
      <c r="AI53" s="247"/>
      <c r="AJ53" s="247"/>
      <c r="AK53" s="247"/>
      <c r="AL53" s="253" t="str">
        <f>IF(Tableau32[[#This Row],[Chancen-Dimension]]="","",Tableau32[[#This Row],[Chancen-Dimension]]*Tableau32[[#This Row],[Eintrittswahrscheinlichkeit (Chance)]])</f>
        <v/>
      </c>
      <c r="AM53" s="247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</row>
    <row r="54" spans="1:214" s="51" customFormat="1" ht="64.5" outlineLevel="2">
      <c r="A54" s="25"/>
      <c r="B54" s="81" t="s">
        <v>3</v>
      </c>
      <c r="C54" s="81" t="s">
        <v>266</v>
      </c>
      <c r="D54" s="247" t="s">
        <v>275</v>
      </c>
      <c r="E54" s="256" t="s">
        <v>2</v>
      </c>
      <c r="F54" s="249"/>
      <c r="G54" s="257"/>
      <c r="H54" s="257"/>
      <c r="I54" s="257"/>
      <c r="J54" s="251"/>
      <c r="K54" s="252"/>
      <c r="L54" s="247" t="s">
        <v>61</v>
      </c>
      <c r="M54" s="247"/>
      <c r="N54" s="247"/>
      <c r="O54" s="247"/>
      <c r="P54" s="267"/>
      <c r="Q54" s="247"/>
      <c r="R54" s="247"/>
      <c r="S54" s="247"/>
      <c r="T54" s="247" t="str">
        <f>IF(Tableau32[[#This Row],[Auswirkung auf Stakeholder
(Negativ (-) / 
Neutral (0) /
 Positiv (+))]]="Positive (+)", "NA - Positive","")</f>
        <v/>
      </c>
      <c r="U54" s="247" t="str">
        <f>IF(Tableau32[[#This Row],[Aktuell (A) /
Potentiell (P)]]="Aktuell (A)", 1, "")</f>
        <v/>
      </c>
      <c r="V5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4" s="254"/>
      <c r="X54" s="255"/>
      <c r="Y54" s="247"/>
      <c r="Z54" s="247"/>
      <c r="AA54" s="247"/>
      <c r="AB54" s="247"/>
      <c r="AC54" s="247"/>
      <c r="AD54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4" s="247"/>
      <c r="AF54" s="251"/>
      <c r="AG54" s="247"/>
      <c r="AH54" s="247"/>
      <c r="AI54" s="247"/>
      <c r="AJ54" s="247"/>
      <c r="AK54" s="247"/>
      <c r="AL54" s="253" t="str">
        <f>IF(Tableau32[[#This Row],[Chancen-Dimension]]="","",Tableau32[[#This Row],[Chancen-Dimension]]*Tableau32[[#This Row],[Eintrittswahrscheinlichkeit (Chance)]])</f>
        <v/>
      </c>
      <c r="AM54" s="247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</row>
    <row r="55" spans="1:214" ht="43">
      <c r="A55" s="25"/>
      <c r="B55" s="82" t="s">
        <v>4</v>
      </c>
      <c r="C55" s="83" t="s">
        <v>276</v>
      </c>
      <c r="D55" s="268"/>
      <c r="E55" s="269"/>
      <c r="F55" s="270"/>
      <c r="G55" s="271"/>
      <c r="H55" s="271"/>
      <c r="I55" s="271"/>
      <c r="J55" s="272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 t="str">
        <f>IF(Tableau32[[#This Row],[Aktuell (A) /
Potentiell (P)]]="Aktuell (A)", 1, "")</f>
        <v/>
      </c>
      <c r="V55" s="268"/>
      <c r="W55" s="273"/>
      <c r="X55" s="274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  <c r="AM55" s="268"/>
    </row>
    <row r="56" spans="1:214" ht="150.5" outlineLevel="1">
      <c r="A56" s="25"/>
      <c r="B56" s="83" t="s">
        <v>4</v>
      </c>
      <c r="C56" s="83" t="s">
        <v>276</v>
      </c>
      <c r="D56" s="247" t="s">
        <v>277</v>
      </c>
      <c r="E56" s="256" t="s">
        <v>278</v>
      </c>
      <c r="F56" s="249"/>
      <c r="G56" s="257" t="s">
        <v>186</v>
      </c>
      <c r="H56" s="257" t="s">
        <v>187</v>
      </c>
      <c r="I56" s="257" t="s">
        <v>188</v>
      </c>
      <c r="J56" s="251"/>
      <c r="K56" s="252"/>
      <c r="L56" s="247" t="s">
        <v>61</v>
      </c>
      <c r="M56" s="247"/>
      <c r="N56" s="247"/>
      <c r="O56" s="247"/>
      <c r="P56" s="247"/>
      <c r="Q56" s="247"/>
      <c r="R56" s="247"/>
      <c r="S56" s="247"/>
      <c r="T56" s="247"/>
      <c r="U56" s="247" t="str">
        <f>IF(Tableau32[[#This Row],[Aktuell (A) /
Potentiell (P)]]="Aktuell (A)", 1, "")</f>
        <v/>
      </c>
      <c r="V5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6" s="254"/>
      <c r="X56" s="255"/>
      <c r="Y56" s="247"/>
      <c r="Z56" s="247"/>
      <c r="AA56" s="247"/>
      <c r="AB56" s="247"/>
      <c r="AC56" s="247"/>
      <c r="AD56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6" s="247"/>
      <c r="AF56" s="251"/>
      <c r="AG56" s="247"/>
      <c r="AH56" s="247"/>
      <c r="AI56" s="247"/>
      <c r="AJ56" s="247"/>
      <c r="AK56" s="247"/>
      <c r="AL56" s="253" t="str">
        <f>IF(Tableau32[[#This Row],[Chancen-Dimension]]="","",Tableau32[[#This Row],[Chancen-Dimension]]*Tableau32[[#This Row],[Eintrittswahrscheinlichkeit (Chance)]])</f>
        <v/>
      </c>
      <c r="AM56" s="247"/>
    </row>
    <row r="57" spans="1:214" ht="43" outlineLevel="1">
      <c r="A57" s="25"/>
      <c r="B57" s="83" t="s">
        <v>4</v>
      </c>
      <c r="C57" s="83" t="s">
        <v>276</v>
      </c>
      <c r="D57" s="247" t="s">
        <v>277</v>
      </c>
      <c r="E57" s="256" t="s">
        <v>278</v>
      </c>
      <c r="F57" s="249"/>
      <c r="G57" s="247"/>
      <c r="H57" s="247"/>
      <c r="I57" s="247"/>
      <c r="J57" s="251"/>
      <c r="K57" s="252"/>
      <c r="L57" s="247" t="s">
        <v>61</v>
      </c>
      <c r="M57" s="247"/>
      <c r="N57" s="247"/>
      <c r="O57" s="247"/>
      <c r="P57" s="247"/>
      <c r="Q57" s="247"/>
      <c r="R57" s="247"/>
      <c r="S57" s="247"/>
      <c r="T57" s="247"/>
      <c r="U57" s="247" t="str">
        <f>IF(Tableau32[[#This Row],[Aktuell (A) /
Potentiell (P)]]="Aktuell (A)", 1, "")</f>
        <v/>
      </c>
      <c r="V5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7" s="254"/>
      <c r="X57" s="255"/>
      <c r="Y57" s="247"/>
      <c r="Z57" s="247"/>
      <c r="AA57" s="247"/>
      <c r="AB57" s="247"/>
      <c r="AC57" s="247"/>
      <c r="AD5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7" s="247"/>
      <c r="AF57" s="251"/>
      <c r="AG57" s="247"/>
      <c r="AH57" s="247"/>
      <c r="AI57" s="247"/>
      <c r="AJ57" s="247"/>
      <c r="AK57" s="247"/>
      <c r="AL57" s="253" t="str">
        <f>IF(Tableau32[[#This Row],[Chancen-Dimension]]="","",Tableau32[[#This Row],[Chancen-Dimension]]*Tableau32[[#This Row],[Eintrittswahrscheinlichkeit (Chance)]])</f>
        <v/>
      </c>
      <c r="AM57" s="247"/>
    </row>
    <row r="58" spans="1:214" ht="43" outlineLevel="1">
      <c r="A58" s="25"/>
      <c r="B58" s="83" t="s">
        <v>4</v>
      </c>
      <c r="C58" s="83" t="s">
        <v>276</v>
      </c>
      <c r="D58" s="247" t="s">
        <v>277</v>
      </c>
      <c r="E58" s="256" t="s">
        <v>278</v>
      </c>
      <c r="F58" s="249"/>
      <c r="G58" s="247"/>
      <c r="H58" s="247"/>
      <c r="I58" s="247"/>
      <c r="J58" s="251"/>
      <c r="K58" s="252"/>
      <c r="L58" s="247" t="s">
        <v>61</v>
      </c>
      <c r="M58" s="247"/>
      <c r="N58" s="247"/>
      <c r="O58" s="247"/>
      <c r="P58" s="247"/>
      <c r="Q58" s="247"/>
      <c r="R58" s="247"/>
      <c r="S58" s="247"/>
      <c r="T58" s="247" t="str">
        <f>IF(Tableau32[[#This Row],[Auswirkung auf Stakeholder
(Negativ (-) / 
Neutral (0) /
 Positiv (+))]]="Positive (+)", "NA - Positive","")</f>
        <v/>
      </c>
      <c r="U58" s="247" t="str">
        <f>IF(Tableau32[[#This Row],[Aktuell (A) /
Potentiell (P)]]="Aktuell (A)", 1, "")</f>
        <v/>
      </c>
      <c r="V5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8" s="254"/>
      <c r="X58" s="255"/>
      <c r="Y58" s="247"/>
      <c r="Z58" s="247"/>
      <c r="AA58" s="247"/>
      <c r="AB58" s="247"/>
      <c r="AC58" s="247"/>
      <c r="AD5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8" s="247"/>
      <c r="AF58" s="251"/>
      <c r="AG58" s="247"/>
      <c r="AH58" s="247"/>
      <c r="AI58" s="247"/>
      <c r="AJ58" s="247"/>
      <c r="AK58" s="247"/>
      <c r="AL58" s="253" t="str">
        <f>IF(Tableau32[[#This Row],[Chancen-Dimension]]="","",Tableau32[[#This Row],[Chancen-Dimension]]*Tableau32[[#This Row],[Eintrittswahrscheinlichkeit (Chance)]])</f>
        <v/>
      </c>
      <c r="AM58" s="247"/>
    </row>
    <row r="59" spans="1:214" ht="43" outlineLevel="1">
      <c r="A59" s="25"/>
      <c r="B59" s="83" t="s">
        <v>4</v>
      </c>
      <c r="C59" s="83" t="s">
        <v>276</v>
      </c>
      <c r="D59" s="247" t="s">
        <v>277</v>
      </c>
      <c r="E59" s="256" t="s">
        <v>278</v>
      </c>
      <c r="F59" s="249"/>
      <c r="G59" s="247"/>
      <c r="H59" s="247"/>
      <c r="I59" s="247"/>
      <c r="J59" s="251"/>
      <c r="K59" s="252"/>
      <c r="L59" s="247" t="s">
        <v>61</v>
      </c>
      <c r="M59" s="247"/>
      <c r="N59" s="247"/>
      <c r="O59" s="247"/>
      <c r="P59" s="247"/>
      <c r="Q59" s="247"/>
      <c r="R59" s="247"/>
      <c r="S59" s="247"/>
      <c r="T59" s="247" t="str">
        <f>IF(Tableau32[[#This Row],[Auswirkung auf Stakeholder
(Negativ (-) / 
Neutral (0) /
 Positiv (+))]]="Positive (+)", "NA - Positive","")</f>
        <v/>
      </c>
      <c r="U59" s="247" t="str">
        <f>IF(Tableau32[[#This Row],[Aktuell (A) /
Potentiell (P)]]="Aktuell (A)", 1, "")</f>
        <v/>
      </c>
      <c r="V5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59" s="254"/>
      <c r="X59" s="255"/>
      <c r="Y59" s="247"/>
      <c r="Z59" s="247"/>
      <c r="AA59" s="247"/>
      <c r="AB59" s="247"/>
      <c r="AC59" s="247"/>
      <c r="AD5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59" s="247"/>
      <c r="AF59" s="251"/>
      <c r="AG59" s="247"/>
      <c r="AH59" s="247"/>
      <c r="AI59" s="247"/>
      <c r="AJ59" s="247"/>
      <c r="AK59" s="247"/>
      <c r="AL59" s="253" t="str">
        <f>IF(Tableau32[[#This Row],[Chancen-Dimension]]="","",Tableau32[[#This Row],[Chancen-Dimension]]*Tableau32[[#This Row],[Eintrittswahrscheinlichkeit (Chance)]])</f>
        <v/>
      </c>
      <c r="AM59" s="247"/>
    </row>
    <row r="60" spans="1:214" ht="129" outlineLevel="1">
      <c r="A60" s="25"/>
      <c r="B60" s="83" t="s">
        <v>4</v>
      </c>
      <c r="C60" s="83" t="s">
        <v>276</v>
      </c>
      <c r="D60" s="247" t="s">
        <v>277</v>
      </c>
      <c r="E60" s="256" t="s">
        <v>279</v>
      </c>
      <c r="F60" s="249"/>
      <c r="G60" s="247" t="s">
        <v>189</v>
      </c>
      <c r="H60" s="247" t="s">
        <v>190</v>
      </c>
      <c r="I60" s="247" t="s">
        <v>191</v>
      </c>
      <c r="J60" s="251"/>
      <c r="K60" s="252"/>
      <c r="L60" s="247" t="s">
        <v>61</v>
      </c>
      <c r="M60" s="247"/>
      <c r="N60" s="247"/>
      <c r="O60" s="247"/>
      <c r="P60" s="247"/>
      <c r="Q60" s="247"/>
      <c r="R60" s="247"/>
      <c r="S60" s="247"/>
      <c r="T60" s="247" t="str">
        <f>IF(Tableau32[[#This Row],[Auswirkung auf Stakeholder
(Negativ (-) / 
Neutral (0) /
 Positiv (+))]]="Positive (+)", "NA - Positive","")</f>
        <v/>
      </c>
      <c r="U60" s="247" t="str">
        <f>IF(Tableau32[[#This Row],[Aktuell (A) /
Potentiell (P)]]="Aktuell (A)", 1, "")</f>
        <v/>
      </c>
      <c r="V6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0" s="254"/>
      <c r="X60" s="255"/>
      <c r="Y60" s="247"/>
      <c r="Z60" s="247"/>
      <c r="AA60" s="247"/>
      <c r="AB60" s="247"/>
      <c r="AC60" s="247"/>
      <c r="AD60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0" s="247"/>
      <c r="AF60" s="251"/>
      <c r="AG60" s="247"/>
      <c r="AH60" s="247"/>
      <c r="AI60" s="247"/>
      <c r="AJ60" s="247"/>
      <c r="AK60" s="247"/>
      <c r="AL60" s="253" t="str">
        <f>IF(Tableau32[[#This Row],[Chancen-Dimension]]="","",Tableau32[[#This Row],[Chancen-Dimension]]*Tableau32[[#This Row],[Eintrittswahrscheinlichkeit (Chance)]])</f>
        <v/>
      </c>
      <c r="AM60" s="247"/>
    </row>
    <row r="61" spans="1:214" ht="43" outlineLevel="1">
      <c r="A61" s="25"/>
      <c r="B61" s="83" t="s">
        <v>4</v>
      </c>
      <c r="C61" s="83" t="s">
        <v>276</v>
      </c>
      <c r="D61" s="247" t="s">
        <v>277</v>
      </c>
      <c r="E61" s="256" t="s">
        <v>279</v>
      </c>
      <c r="F61" s="249"/>
      <c r="G61" s="247"/>
      <c r="H61" s="247"/>
      <c r="I61" s="247"/>
      <c r="J61" s="251"/>
      <c r="K61" s="252"/>
      <c r="L61" s="247" t="s">
        <v>61</v>
      </c>
      <c r="M61" s="247"/>
      <c r="N61" s="247"/>
      <c r="O61" s="247"/>
      <c r="P61" s="247"/>
      <c r="Q61" s="247"/>
      <c r="R61" s="247"/>
      <c r="S61" s="247"/>
      <c r="T61" s="247" t="str">
        <f>IF(Tableau32[[#This Row],[Auswirkung auf Stakeholder
(Negativ (-) / 
Neutral (0) /
 Positiv (+))]]="Positive (+)", "NA - Positive","")</f>
        <v/>
      </c>
      <c r="U61" s="247" t="str">
        <f>IF(Tableau32[[#This Row],[Aktuell (A) /
Potentiell (P)]]="Aktuell (A)", 1, "")</f>
        <v/>
      </c>
      <c r="V6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1" s="254"/>
      <c r="X61" s="255"/>
      <c r="Y61" s="247"/>
      <c r="Z61" s="247"/>
      <c r="AA61" s="247"/>
      <c r="AB61" s="247"/>
      <c r="AC61" s="247"/>
      <c r="AD61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1" s="247"/>
      <c r="AF61" s="251"/>
      <c r="AG61" s="247"/>
      <c r="AH61" s="247"/>
      <c r="AI61" s="247"/>
      <c r="AJ61" s="247"/>
      <c r="AK61" s="247"/>
      <c r="AL61" s="253" t="str">
        <f>IF(Tableau32[[#This Row],[Chancen-Dimension]]="","",Tableau32[[#This Row],[Chancen-Dimension]]*Tableau32[[#This Row],[Eintrittswahrscheinlichkeit (Chance)]])</f>
        <v/>
      </c>
      <c r="AM61" s="247"/>
    </row>
    <row r="62" spans="1:214" ht="43" outlineLevel="1">
      <c r="A62" s="25"/>
      <c r="B62" s="83" t="s">
        <v>4</v>
      </c>
      <c r="C62" s="83" t="s">
        <v>276</v>
      </c>
      <c r="D62" s="247" t="s">
        <v>277</v>
      </c>
      <c r="E62" s="256" t="s">
        <v>279</v>
      </c>
      <c r="F62" s="249"/>
      <c r="G62" s="247"/>
      <c r="H62" s="247"/>
      <c r="I62" s="247"/>
      <c r="J62" s="251"/>
      <c r="K62" s="252"/>
      <c r="L62" s="247" t="s">
        <v>61</v>
      </c>
      <c r="M62" s="247"/>
      <c r="N62" s="247"/>
      <c r="O62" s="247"/>
      <c r="P62" s="247"/>
      <c r="Q62" s="247"/>
      <c r="R62" s="247"/>
      <c r="S62" s="247"/>
      <c r="T62" s="247" t="str">
        <f>IF(Tableau32[[#This Row],[Auswirkung auf Stakeholder
(Negativ (-) / 
Neutral (0) /
 Positiv (+))]]="Positive (+)", "NA - Positive","")</f>
        <v/>
      </c>
      <c r="U62" s="247" t="str">
        <f>IF(Tableau32[[#This Row],[Aktuell (A) /
Potentiell (P)]]="Aktuell (A)", 1, "")</f>
        <v/>
      </c>
      <c r="V6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2" s="254"/>
      <c r="X62" s="255"/>
      <c r="Y62" s="247"/>
      <c r="Z62" s="247"/>
      <c r="AA62" s="247"/>
      <c r="AB62" s="247"/>
      <c r="AC62" s="247"/>
      <c r="AD62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2" s="247"/>
      <c r="AF62" s="251"/>
      <c r="AG62" s="247"/>
      <c r="AH62" s="247"/>
      <c r="AI62" s="247"/>
      <c r="AJ62" s="247"/>
      <c r="AK62" s="247"/>
      <c r="AL62" s="253" t="str">
        <f>IF(Tableau32[[#This Row],[Chancen-Dimension]]="","",Tableau32[[#This Row],[Chancen-Dimension]]*Tableau32[[#This Row],[Eintrittswahrscheinlichkeit (Chance)]])</f>
        <v/>
      </c>
      <c r="AM62" s="247"/>
    </row>
    <row r="63" spans="1:214" ht="43" outlineLevel="1">
      <c r="A63" s="25"/>
      <c r="B63" s="83" t="s">
        <v>4</v>
      </c>
      <c r="C63" s="83" t="s">
        <v>276</v>
      </c>
      <c r="D63" s="247" t="s">
        <v>277</v>
      </c>
      <c r="E63" s="256" t="s">
        <v>279</v>
      </c>
      <c r="F63" s="249"/>
      <c r="G63" s="247"/>
      <c r="H63" s="247"/>
      <c r="I63" s="247"/>
      <c r="J63" s="251"/>
      <c r="K63" s="252"/>
      <c r="L63" s="247" t="s">
        <v>61</v>
      </c>
      <c r="M63" s="247"/>
      <c r="N63" s="247"/>
      <c r="O63" s="247"/>
      <c r="P63" s="247"/>
      <c r="Q63" s="247"/>
      <c r="R63" s="247"/>
      <c r="S63" s="247"/>
      <c r="T63" s="247" t="str">
        <f>IF(Tableau32[[#This Row],[Auswirkung auf Stakeholder
(Negativ (-) / 
Neutral (0) /
 Positiv (+))]]="Positive (+)", "NA - Positive","")</f>
        <v/>
      </c>
      <c r="U63" s="247" t="str">
        <f>IF(Tableau32[[#This Row],[Aktuell (A) /
Potentiell (P)]]="Aktuell (A)", 1, "")</f>
        <v/>
      </c>
      <c r="V6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3" s="254"/>
      <c r="X63" s="255"/>
      <c r="Y63" s="247"/>
      <c r="Z63" s="247"/>
      <c r="AA63" s="247"/>
      <c r="AB63" s="247"/>
      <c r="AC63" s="247"/>
      <c r="AD63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3" s="247"/>
      <c r="AF63" s="251"/>
      <c r="AG63" s="247"/>
      <c r="AH63" s="247"/>
      <c r="AI63" s="247"/>
      <c r="AJ63" s="247"/>
      <c r="AK63" s="247"/>
      <c r="AL63" s="253" t="str">
        <f>IF(Tableau32[[#This Row],[Chancen-Dimension]]="","",Tableau32[[#This Row],[Chancen-Dimension]]*Tableau32[[#This Row],[Eintrittswahrscheinlichkeit (Chance)]])</f>
        <v/>
      </c>
      <c r="AM63" s="247"/>
    </row>
    <row r="64" spans="1:214" ht="43" outlineLevel="1">
      <c r="A64" s="25"/>
      <c r="B64" s="83" t="s">
        <v>4</v>
      </c>
      <c r="C64" s="83" t="s">
        <v>276</v>
      </c>
      <c r="D64" s="247" t="s">
        <v>277</v>
      </c>
      <c r="E64" s="256" t="s">
        <v>280</v>
      </c>
      <c r="F64" s="249"/>
      <c r="G64" s="257"/>
      <c r="H64" s="257"/>
      <c r="I64" s="257"/>
      <c r="J64" s="251"/>
      <c r="K64" s="252"/>
      <c r="L64" s="247" t="s">
        <v>61</v>
      </c>
      <c r="M64" s="247"/>
      <c r="N64" s="247"/>
      <c r="O64" s="247"/>
      <c r="P64" s="247"/>
      <c r="Q64" s="247"/>
      <c r="R64" s="247"/>
      <c r="S64" s="247"/>
      <c r="T64" s="247" t="str">
        <f>IF(Tableau32[[#This Row],[Auswirkung auf Stakeholder
(Negativ (-) / 
Neutral (0) /
 Positiv (+))]]="Positive (+)", "NA - Positive","")</f>
        <v/>
      </c>
      <c r="U64" s="247" t="str">
        <f>IF(Tableau32[[#This Row],[Aktuell (A) /
Potentiell (P)]]="Aktuell (A)", 1, "")</f>
        <v/>
      </c>
      <c r="V6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4" s="254"/>
      <c r="X64" s="255"/>
      <c r="Y64" s="247"/>
      <c r="Z64" s="247"/>
      <c r="AA64" s="247"/>
      <c r="AB64" s="247"/>
      <c r="AC64" s="247"/>
      <c r="AD64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4" s="247"/>
      <c r="AF64" s="251"/>
      <c r="AG64" s="247"/>
      <c r="AH64" s="247"/>
      <c r="AI64" s="247"/>
      <c r="AJ64" s="247"/>
      <c r="AK64" s="247"/>
      <c r="AL64" s="253" t="str">
        <f>IF(Tableau32[[#This Row],[Chancen-Dimension]]="","",Tableau32[[#This Row],[Chancen-Dimension]]*Tableau32[[#This Row],[Eintrittswahrscheinlichkeit (Chance)]])</f>
        <v/>
      </c>
      <c r="AM64" s="247"/>
    </row>
    <row r="65" spans="1:214" ht="43" outlineLevel="1">
      <c r="A65" s="25"/>
      <c r="B65" s="83" t="s">
        <v>4</v>
      </c>
      <c r="C65" s="83" t="s">
        <v>276</v>
      </c>
      <c r="D65" s="247" t="s">
        <v>277</v>
      </c>
      <c r="E65" s="256" t="s">
        <v>280</v>
      </c>
      <c r="F65" s="249"/>
      <c r="G65" s="257"/>
      <c r="H65" s="257"/>
      <c r="I65" s="257"/>
      <c r="J65" s="251"/>
      <c r="K65" s="252"/>
      <c r="L65" s="247" t="s">
        <v>61</v>
      </c>
      <c r="M65" s="247"/>
      <c r="N65" s="247"/>
      <c r="O65" s="247"/>
      <c r="P65" s="247"/>
      <c r="Q65" s="247"/>
      <c r="R65" s="247"/>
      <c r="S65" s="247"/>
      <c r="T65" s="247" t="str">
        <f>IF(Tableau32[[#This Row],[Auswirkung auf Stakeholder
(Negativ (-) / 
Neutral (0) /
 Positiv (+))]]="Positive (+)", "NA - Positive","")</f>
        <v/>
      </c>
      <c r="U65" s="247" t="str">
        <f>IF(Tableau32[[#This Row],[Aktuell (A) /
Potentiell (P)]]="Aktuell (A)", 1, "")</f>
        <v/>
      </c>
      <c r="V6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5" s="254"/>
      <c r="X65" s="255"/>
      <c r="Y65" s="247"/>
      <c r="Z65" s="247"/>
      <c r="AA65" s="247"/>
      <c r="AB65" s="247"/>
      <c r="AC65" s="247"/>
      <c r="AD65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5" s="247"/>
      <c r="AF65" s="251"/>
      <c r="AG65" s="247"/>
      <c r="AH65" s="247"/>
      <c r="AI65" s="247"/>
      <c r="AJ65" s="247"/>
      <c r="AK65" s="247"/>
      <c r="AL65" s="253" t="str">
        <f>IF(Tableau32[[#This Row],[Chancen-Dimension]]="","",Tableau32[[#This Row],[Chancen-Dimension]]*Tableau32[[#This Row],[Eintrittswahrscheinlichkeit (Chance)]])</f>
        <v/>
      </c>
      <c r="AM65" s="247"/>
    </row>
    <row r="66" spans="1:214" ht="43" outlineLevel="1">
      <c r="A66" s="25"/>
      <c r="B66" s="83" t="s">
        <v>4</v>
      </c>
      <c r="C66" s="83" t="s">
        <v>276</v>
      </c>
      <c r="D66" s="247" t="s">
        <v>277</v>
      </c>
      <c r="E66" s="256" t="s">
        <v>280</v>
      </c>
      <c r="F66" s="249"/>
      <c r="G66" s="257"/>
      <c r="H66" s="257"/>
      <c r="I66" s="257"/>
      <c r="J66" s="251"/>
      <c r="K66" s="252"/>
      <c r="L66" s="247" t="s">
        <v>61</v>
      </c>
      <c r="M66" s="247"/>
      <c r="N66" s="247"/>
      <c r="O66" s="247"/>
      <c r="P66" s="247"/>
      <c r="Q66" s="247"/>
      <c r="R66" s="247"/>
      <c r="S66" s="247"/>
      <c r="T66" s="247" t="str">
        <f>IF(Tableau32[[#This Row],[Auswirkung auf Stakeholder
(Negativ (-) / 
Neutral (0) /
 Positiv (+))]]="Positive (+)", "NA - Positive","")</f>
        <v/>
      </c>
      <c r="U66" s="247" t="str">
        <f>IF(Tableau32[[#This Row],[Aktuell (A) /
Potentiell (P)]]="Aktuell (A)", 1, "")</f>
        <v/>
      </c>
      <c r="V6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6" s="254"/>
      <c r="X66" s="255"/>
      <c r="Y66" s="247"/>
      <c r="Z66" s="247"/>
      <c r="AA66" s="247"/>
      <c r="AB66" s="247"/>
      <c r="AC66" s="247"/>
      <c r="AD66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6" s="247"/>
      <c r="AF66" s="251"/>
      <c r="AG66" s="247"/>
      <c r="AH66" s="247"/>
      <c r="AI66" s="247"/>
      <c r="AJ66" s="247"/>
      <c r="AK66" s="247"/>
      <c r="AL66" s="253" t="str">
        <f>IF(Tableau32[[#This Row],[Chancen-Dimension]]="","",Tableau32[[#This Row],[Chancen-Dimension]]*Tableau32[[#This Row],[Eintrittswahrscheinlichkeit (Chance)]])</f>
        <v/>
      </c>
      <c r="AM66" s="247"/>
    </row>
    <row r="67" spans="1:214" ht="43" outlineLevel="1">
      <c r="A67" s="25"/>
      <c r="B67" s="83" t="s">
        <v>4</v>
      </c>
      <c r="C67" s="83" t="s">
        <v>276</v>
      </c>
      <c r="D67" s="247" t="s">
        <v>277</v>
      </c>
      <c r="E67" s="256" t="s">
        <v>280</v>
      </c>
      <c r="F67" s="249"/>
      <c r="G67" s="257"/>
      <c r="H67" s="257"/>
      <c r="I67" s="257"/>
      <c r="J67" s="251"/>
      <c r="K67" s="252"/>
      <c r="L67" s="247" t="s">
        <v>61</v>
      </c>
      <c r="M67" s="247"/>
      <c r="N67" s="247"/>
      <c r="O67" s="247"/>
      <c r="P67" s="247"/>
      <c r="Q67" s="247"/>
      <c r="R67" s="247"/>
      <c r="S67" s="247"/>
      <c r="T67" s="247" t="str">
        <f>IF(Tableau32[[#This Row],[Auswirkung auf Stakeholder
(Negativ (-) / 
Neutral (0) /
 Positiv (+))]]="Positive (+)", "NA - Positive","")</f>
        <v/>
      </c>
      <c r="U67" s="247" t="str">
        <f>IF(Tableau32[[#This Row],[Aktuell (A) /
Potentiell (P)]]="Aktuell (A)", 1, "")</f>
        <v/>
      </c>
      <c r="V6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7" s="254"/>
      <c r="X67" s="255"/>
      <c r="Y67" s="247"/>
      <c r="Z67" s="247"/>
      <c r="AA67" s="247"/>
      <c r="AB67" s="247"/>
      <c r="AC67" s="247"/>
      <c r="AD6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7" s="247"/>
      <c r="AF67" s="251"/>
      <c r="AG67" s="247"/>
      <c r="AH67" s="247"/>
      <c r="AI67" s="247"/>
      <c r="AJ67" s="247"/>
      <c r="AK67" s="247"/>
      <c r="AL67" s="253" t="str">
        <f>IF(Tableau32[[#This Row],[Chancen-Dimension]]="","",Tableau32[[#This Row],[Chancen-Dimension]]*Tableau32[[#This Row],[Eintrittswahrscheinlichkeit (Chance)]])</f>
        <v/>
      </c>
      <c r="AM67" s="247"/>
    </row>
    <row r="68" spans="1:214" ht="43" outlineLevel="1">
      <c r="A68" s="25"/>
      <c r="B68" s="83" t="s">
        <v>4</v>
      </c>
      <c r="C68" s="83" t="s">
        <v>276</v>
      </c>
      <c r="D68" s="247" t="s">
        <v>277</v>
      </c>
      <c r="E68" s="256" t="s">
        <v>282</v>
      </c>
      <c r="F68" s="249"/>
      <c r="G68" s="257"/>
      <c r="H68" s="257"/>
      <c r="I68" s="257"/>
      <c r="J68" s="251"/>
      <c r="K68" s="252"/>
      <c r="L68" s="247" t="s">
        <v>61</v>
      </c>
      <c r="M68" s="247"/>
      <c r="N68" s="247"/>
      <c r="O68" s="247"/>
      <c r="P68" s="247"/>
      <c r="Q68" s="247"/>
      <c r="R68" s="247"/>
      <c r="S68" s="247"/>
      <c r="T68" s="247" t="str">
        <f>IF(Tableau32[[#This Row],[Auswirkung auf Stakeholder
(Negativ (-) / 
Neutral (0) /
 Positiv (+))]]="Positive (+)", "NA - Positive","")</f>
        <v/>
      </c>
      <c r="U68" s="247" t="str">
        <f>IF(Tableau32[[#This Row],[Aktuell (A) /
Potentiell (P)]]="Aktuell (A)", 1, "")</f>
        <v/>
      </c>
      <c r="V6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8" s="254"/>
      <c r="X68" s="255"/>
      <c r="Y68" s="247"/>
      <c r="Z68" s="247"/>
      <c r="AA68" s="247"/>
      <c r="AB68" s="247"/>
      <c r="AC68" s="247"/>
      <c r="AD6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8" s="247"/>
      <c r="AF68" s="251"/>
      <c r="AG68" s="247"/>
      <c r="AH68" s="247"/>
      <c r="AI68" s="247"/>
      <c r="AJ68" s="247"/>
      <c r="AK68" s="247"/>
      <c r="AL68" s="253" t="str">
        <f>IF(Tableau32[[#This Row],[Chancen-Dimension]]="","",Tableau32[[#This Row],[Chancen-Dimension]]*Tableau32[[#This Row],[Eintrittswahrscheinlichkeit (Chance)]])</f>
        <v/>
      </c>
      <c r="AM68" s="247"/>
    </row>
    <row r="69" spans="1:214" ht="43" outlineLevel="1">
      <c r="A69" s="25"/>
      <c r="B69" s="83" t="s">
        <v>4</v>
      </c>
      <c r="C69" s="83" t="s">
        <v>276</v>
      </c>
      <c r="D69" s="247" t="s">
        <v>277</v>
      </c>
      <c r="E69" s="256" t="s">
        <v>282</v>
      </c>
      <c r="F69" s="249"/>
      <c r="G69" s="257"/>
      <c r="H69" s="257"/>
      <c r="I69" s="257"/>
      <c r="J69" s="251"/>
      <c r="K69" s="252"/>
      <c r="L69" s="247" t="s">
        <v>61</v>
      </c>
      <c r="M69" s="247"/>
      <c r="N69" s="247"/>
      <c r="O69" s="247"/>
      <c r="P69" s="247"/>
      <c r="Q69" s="247"/>
      <c r="R69" s="247"/>
      <c r="S69" s="247"/>
      <c r="T69" s="247" t="str">
        <f>IF(Tableau32[[#This Row],[Auswirkung auf Stakeholder
(Negativ (-) / 
Neutral (0) /
 Positiv (+))]]="Positive (+)", "NA - Positive","")</f>
        <v/>
      </c>
      <c r="U69" s="247" t="str">
        <f>IF(Tableau32[[#This Row],[Aktuell (A) /
Potentiell (P)]]="Aktuell (A)", 1, "")</f>
        <v/>
      </c>
      <c r="V6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69" s="254"/>
      <c r="X69" s="255"/>
      <c r="Y69" s="247"/>
      <c r="Z69" s="247"/>
      <c r="AA69" s="247"/>
      <c r="AB69" s="247"/>
      <c r="AC69" s="247"/>
      <c r="AD6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69" s="247"/>
      <c r="AF69" s="251"/>
      <c r="AG69" s="247"/>
      <c r="AH69" s="247"/>
      <c r="AI69" s="247"/>
      <c r="AJ69" s="247"/>
      <c r="AK69" s="247"/>
      <c r="AL69" s="253" t="str">
        <f>IF(Tableau32[[#This Row],[Chancen-Dimension]]="","",Tableau32[[#This Row],[Chancen-Dimension]]*Tableau32[[#This Row],[Eintrittswahrscheinlichkeit (Chance)]])</f>
        <v/>
      </c>
      <c r="AM69" s="247"/>
    </row>
    <row r="70" spans="1:214" ht="43" outlineLevel="1">
      <c r="A70" s="25"/>
      <c r="B70" s="83" t="s">
        <v>4</v>
      </c>
      <c r="C70" s="83" t="s">
        <v>276</v>
      </c>
      <c r="D70" s="247" t="s">
        <v>277</v>
      </c>
      <c r="E70" s="256" t="s">
        <v>282</v>
      </c>
      <c r="F70" s="249"/>
      <c r="G70" s="257"/>
      <c r="H70" s="257"/>
      <c r="I70" s="257"/>
      <c r="J70" s="251"/>
      <c r="K70" s="252"/>
      <c r="L70" s="247" t="s">
        <v>61</v>
      </c>
      <c r="M70" s="247"/>
      <c r="N70" s="247"/>
      <c r="O70" s="247"/>
      <c r="P70" s="247"/>
      <c r="Q70" s="247"/>
      <c r="R70" s="247"/>
      <c r="S70" s="247"/>
      <c r="T70" s="247" t="str">
        <f>IF(Tableau32[[#This Row],[Auswirkung auf Stakeholder
(Negativ (-) / 
Neutral (0) /
 Positiv (+))]]="Positive (+)", "NA - Positive","")</f>
        <v/>
      </c>
      <c r="U70" s="247" t="str">
        <f>IF(Tableau32[[#This Row],[Aktuell (A) /
Potentiell (P)]]="Aktuell (A)", 1, "")</f>
        <v/>
      </c>
      <c r="V7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0" s="254"/>
      <c r="X70" s="255"/>
      <c r="Y70" s="247"/>
      <c r="Z70" s="247"/>
      <c r="AA70" s="247"/>
      <c r="AB70" s="247"/>
      <c r="AC70" s="247"/>
      <c r="AD70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0" s="247"/>
      <c r="AF70" s="251"/>
      <c r="AG70" s="247"/>
      <c r="AH70" s="247"/>
      <c r="AI70" s="247"/>
      <c r="AJ70" s="247"/>
      <c r="AK70" s="247"/>
      <c r="AL70" s="253" t="str">
        <f>IF(Tableau32[[#This Row],[Chancen-Dimension]]="","",Tableau32[[#This Row],[Chancen-Dimension]]*Tableau32[[#This Row],[Eintrittswahrscheinlichkeit (Chance)]])</f>
        <v/>
      </c>
      <c r="AM70" s="247"/>
    </row>
    <row r="71" spans="1:214" ht="43" outlineLevel="1">
      <c r="A71" s="25"/>
      <c r="B71" s="83" t="s">
        <v>4</v>
      </c>
      <c r="C71" s="83" t="s">
        <v>276</v>
      </c>
      <c r="D71" s="247" t="s">
        <v>277</v>
      </c>
      <c r="E71" s="256" t="s">
        <v>282</v>
      </c>
      <c r="F71" s="249"/>
      <c r="G71" s="257"/>
      <c r="H71" s="257"/>
      <c r="I71" s="257"/>
      <c r="J71" s="251"/>
      <c r="K71" s="252"/>
      <c r="L71" s="247" t="s">
        <v>61</v>
      </c>
      <c r="M71" s="247"/>
      <c r="N71" s="247"/>
      <c r="O71" s="247"/>
      <c r="P71" s="247"/>
      <c r="Q71" s="247"/>
      <c r="R71" s="247"/>
      <c r="S71" s="247"/>
      <c r="T71" s="247" t="str">
        <f>IF(Tableau32[[#This Row],[Auswirkung auf Stakeholder
(Negativ (-) / 
Neutral (0) /
 Positiv (+))]]="Positive (+)", "NA - Positive","")</f>
        <v/>
      </c>
      <c r="U71" s="247" t="str">
        <f>IF(Tableau32[[#This Row],[Aktuell (A) /
Potentiell (P)]]="Aktuell (A)", 1, "")</f>
        <v/>
      </c>
      <c r="V7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1" s="254"/>
      <c r="X71" s="255"/>
      <c r="Y71" s="247"/>
      <c r="Z71" s="247"/>
      <c r="AA71" s="247"/>
      <c r="AB71" s="247"/>
      <c r="AC71" s="247"/>
      <c r="AD71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1" s="247"/>
      <c r="AF71" s="251"/>
      <c r="AG71" s="247"/>
      <c r="AH71" s="247"/>
      <c r="AI71" s="247"/>
      <c r="AJ71" s="247"/>
      <c r="AK71" s="247"/>
      <c r="AL71" s="253" t="str">
        <f>IF(Tableau32[[#This Row],[Chancen-Dimension]]="","",Tableau32[[#This Row],[Chancen-Dimension]]*Tableau32[[#This Row],[Eintrittswahrscheinlichkeit (Chance)]])</f>
        <v/>
      </c>
      <c r="AM71" s="247"/>
    </row>
    <row r="72" spans="1:214" ht="43" outlineLevel="1">
      <c r="A72" s="25"/>
      <c r="B72" s="83" t="s">
        <v>4</v>
      </c>
      <c r="C72" s="83" t="s">
        <v>276</v>
      </c>
      <c r="D72" s="247" t="s">
        <v>281</v>
      </c>
      <c r="E72" s="256" t="s">
        <v>283</v>
      </c>
      <c r="F72" s="249"/>
      <c r="G72" s="257"/>
      <c r="H72" s="257"/>
      <c r="I72" s="257"/>
      <c r="J72" s="251"/>
      <c r="K72" s="252"/>
      <c r="L72" s="247" t="s">
        <v>61</v>
      </c>
      <c r="M72" s="247"/>
      <c r="N72" s="247"/>
      <c r="O72" s="247"/>
      <c r="P72" s="247"/>
      <c r="Q72" s="247"/>
      <c r="R72" s="247"/>
      <c r="S72" s="247"/>
      <c r="T72" s="247" t="str">
        <f>IF(Tableau32[[#This Row],[Auswirkung auf Stakeholder
(Negativ (-) / 
Neutral (0) /
 Positiv (+))]]="Positive (+)", "NA - Positive","")</f>
        <v/>
      </c>
      <c r="U72" s="247" t="str">
        <f>IF(Tableau32[[#This Row],[Aktuell (A) /
Potentiell (P)]]="Aktuell (A)", 1, "")</f>
        <v/>
      </c>
      <c r="V7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2" s="254"/>
      <c r="X72" s="255"/>
      <c r="Y72" s="247"/>
      <c r="Z72" s="247"/>
      <c r="AA72" s="247"/>
      <c r="AB72" s="247"/>
      <c r="AC72" s="247"/>
      <c r="AD72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2" s="247"/>
      <c r="AF72" s="251"/>
      <c r="AG72" s="247"/>
      <c r="AH72" s="247"/>
      <c r="AI72" s="247"/>
      <c r="AJ72" s="247"/>
      <c r="AK72" s="247"/>
      <c r="AL72" s="253" t="str">
        <f>IF(Tableau32[[#This Row],[Chancen-Dimension]]="","",Tableau32[[#This Row],[Chancen-Dimension]]*Tableau32[[#This Row],[Eintrittswahrscheinlichkeit (Chance)]])</f>
        <v/>
      </c>
      <c r="AM72" s="247"/>
    </row>
    <row r="73" spans="1:214" ht="43" outlineLevel="1">
      <c r="A73" s="25"/>
      <c r="B73" s="83" t="s">
        <v>4</v>
      </c>
      <c r="C73" s="83" t="s">
        <v>276</v>
      </c>
      <c r="D73" s="247" t="s">
        <v>281</v>
      </c>
      <c r="E73" s="256" t="s">
        <v>283</v>
      </c>
      <c r="F73" s="249"/>
      <c r="G73" s="257"/>
      <c r="H73" s="257"/>
      <c r="I73" s="257"/>
      <c r="J73" s="251"/>
      <c r="K73" s="252"/>
      <c r="L73" s="247" t="s">
        <v>61</v>
      </c>
      <c r="M73" s="247"/>
      <c r="N73" s="247"/>
      <c r="O73" s="247"/>
      <c r="P73" s="247"/>
      <c r="Q73" s="247"/>
      <c r="R73" s="247"/>
      <c r="S73" s="247"/>
      <c r="T73" s="247" t="str">
        <f>IF(Tableau32[[#This Row],[Auswirkung auf Stakeholder
(Negativ (-) / 
Neutral (0) /
 Positiv (+))]]="Positive (+)", "NA - Positive","")</f>
        <v/>
      </c>
      <c r="U73" s="247" t="str">
        <f>IF(Tableau32[[#This Row],[Aktuell (A) /
Potentiell (P)]]="Aktuell (A)", 1, "")</f>
        <v/>
      </c>
      <c r="V7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3" s="254"/>
      <c r="X73" s="255"/>
      <c r="Y73" s="247"/>
      <c r="Z73" s="247"/>
      <c r="AA73" s="247"/>
      <c r="AB73" s="247"/>
      <c r="AC73" s="247"/>
      <c r="AD73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3" s="247"/>
      <c r="AF73" s="251"/>
      <c r="AG73" s="247"/>
      <c r="AH73" s="247"/>
      <c r="AI73" s="247"/>
      <c r="AJ73" s="247"/>
      <c r="AK73" s="247"/>
      <c r="AL73" s="253" t="str">
        <f>IF(Tableau32[[#This Row],[Chancen-Dimension]]="","",Tableau32[[#This Row],[Chancen-Dimension]]*Tableau32[[#This Row],[Eintrittswahrscheinlichkeit (Chance)]])</f>
        <v/>
      </c>
      <c r="AM73" s="247"/>
    </row>
    <row r="74" spans="1:214" s="51" customFormat="1" ht="43" outlineLevel="1">
      <c r="A74" s="25"/>
      <c r="B74" s="83" t="s">
        <v>4</v>
      </c>
      <c r="C74" s="83" t="s">
        <v>276</v>
      </c>
      <c r="D74" s="247" t="s">
        <v>281</v>
      </c>
      <c r="E74" s="256" t="s">
        <v>283</v>
      </c>
      <c r="F74" s="249"/>
      <c r="G74" s="257"/>
      <c r="H74" s="257"/>
      <c r="I74" s="257"/>
      <c r="J74" s="251"/>
      <c r="K74" s="252"/>
      <c r="L74" s="247" t="s">
        <v>61</v>
      </c>
      <c r="M74" s="247"/>
      <c r="N74" s="247"/>
      <c r="O74" s="247"/>
      <c r="P74" s="267"/>
      <c r="Q74" s="247"/>
      <c r="R74" s="247"/>
      <c r="S74" s="247"/>
      <c r="T74" s="247" t="str">
        <f>IF(Tableau32[[#This Row],[Auswirkung auf Stakeholder
(Negativ (-) / 
Neutral (0) /
 Positiv (+))]]="Positive (+)", "NA - Positive","")</f>
        <v/>
      </c>
      <c r="U74" s="247" t="str">
        <f>IF(Tableau32[[#This Row],[Aktuell (A) /
Potentiell (P)]]="Aktuell (A)", 1, "")</f>
        <v/>
      </c>
      <c r="V7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4" s="254"/>
      <c r="X74" s="255"/>
      <c r="Y74" s="247"/>
      <c r="Z74" s="247"/>
      <c r="AA74" s="247"/>
      <c r="AB74" s="247"/>
      <c r="AC74" s="247"/>
      <c r="AD74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4" s="247"/>
      <c r="AF74" s="251"/>
      <c r="AG74" s="247"/>
      <c r="AH74" s="247"/>
      <c r="AI74" s="247"/>
      <c r="AJ74" s="247"/>
      <c r="AK74" s="247"/>
      <c r="AL74" s="253" t="str">
        <f>IF(Tableau32[[#This Row],[Chancen-Dimension]]="","",Tableau32[[#This Row],[Chancen-Dimension]]*Tableau32[[#This Row],[Eintrittswahrscheinlichkeit (Chance)]])</f>
        <v/>
      </c>
      <c r="AM74" s="247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</row>
    <row r="75" spans="1:214" ht="43" outlineLevel="1">
      <c r="A75" s="25"/>
      <c r="B75" s="83" t="s">
        <v>4</v>
      </c>
      <c r="C75" s="83" t="s">
        <v>276</v>
      </c>
      <c r="D75" s="247" t="s">
        <v>281</v>
      </c>
      <c r="E75" s="256" t="s">
        <v>283</v>
      </c>
      <c r="F75" s="249"/>
      <c r="G75" s="257"/>
      <c r="H75" s="257"/>
      <c r="I75" s="257"/>
      <c r="J75" s="251"/>
      <c r="K75" s="252"/>
      <c r="L75" s="247" t="s">
        <v>61</v>
      </c>
      <c r="M75" s="247"/>
      <c r="N75" s="247"/>
      <c r="O75" s="247"/>
      <c r="P75" s="247"/>
      <c r="Q75" s="247"/>
      <c r="R75" s="247"/>
      <c r="S75" s="247"/>
      <c r="T75" s="247" t="str">
        <f>IF(Tableau32[[#This Row],[Auswirkung auf Stakeholder
(Negativ (-) / 
Neutral (0) /
 Positiv (+))]]="Positive (+)", "NA - Positive","")</f>
        <v/>
      </c>
      <c r="U75" s="247" t="str">
        <f>IF(Tableau32[[#This Row],[Aktuell (A) /
Potentiell (P)]]="Aktuell (A)", 1, "")</f>
        <v/>
      </c>
      <c r="V7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5" s="254"/>
      <c r="X75" s="255"/>
      <c r="Y75" s="247"/>
      <c r="Z75" s="247"/>
      <c r="AA75" s="247"/>
      <c r="AB75" s="247"/>
      <c r="AC75" s="247"/>
      <c r="AD75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5" s="247"/>
      <c r="AF75" s="251"/>
      <c r="AG75" s="247"/>
      <c r="AH75" s="247"/>
      <c r="AI75" s="247"/>
      <c r="AJ75" s="247"/>
      <c r="AK75" s="247"/>
      <c r="AL75" s="253" t="str">
        <f>IF(Tableau32[[#This Row],[Chancen-Dimension]]="","",Tableau32[[#This Row],[Chancen-Dimension]]*Tableau32[[#This Row],[Eintrittswahrscheinlichkeit (Chance)]])</f>
        <v/>
      </c>
      <c r="AM75" s="247"/>
    </row>
    <row r="76" spans="1:214" ht="64.5">
      <c r="A76" s="25"/>
      <c r="B76" s="84" t="s">
        <v>5</v>
      </c>
      <c r="C76" s="85" t="s">
        <v>284</v>
      </c>
      <c r="D76" s="275"/>
      <c r="E76" s="276"/>
      <c r="F76" s="277"/>
      <c r="G76" s="278"/>
      <c r="H76" s="278"/>
      <c r="I76" s="278"/>
      <c r="J76" s="279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 t="str">
        <f>IF(Tableau32[[#This Row],[Aktuell (A) /
Potentiell (P)]]="Aktuell (A)", 1, "")</f>
        <v/>
      </c>
      <c r="V76" s="275"/>
      <c r="W76" s="280"/>
      <c r="X76" s="281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  <c r="AL76" s="275"/>
      <c r="AM76" s="275"/>
    </row>
    <row r="77" spans="1:214" ht="64.5" outlineLevel="1">
      <c r="A77" s="25"/>
      <c r="B77" s="85" t="s">
        <v>5</v>
      </c>
      <c r="C77" s="85" t="s">
        <v>284</v>
      </c>
      <c r="D77" s="247" t="s">
        <v>325</v>
      </c>
      <c r="E77" s="256" t="s">
        <v>242</v>
      </c>
      <c r="F77" s="249"/>
      <c r="G77" s="257"/>
      <c r="H77" s="257"/>
      <c r="I77" s="257"/>
      <c r="J77" s="251"/>
      <c r="K77" s="252"/>
      <c r="L77" s="247" t="s">
        <v>61</v>
      </c>
      <c r="M77" s="247"/>
      <c r="N77" s="247"/>
      <c r="O77" s="247"/>
      <c r="P77" s="247"/>
      <c r="Q77" s="247"/>
      <c r="R77" s="247"/>
      <c r="S77" s="247"/>
      <c r="T77" s="247" t="str">
        <f>IF(Tableau32[[#This Row],[Auswirkung auf Stakeholder
(Negativ (-) / 
Neutral (0) /
 Positiv (+))]]="Positive (+)", "NA - Positive","")</f>
        <v/>
      </c>
      <c r="U77" s="247" t="str">
        <f>IF(Tableau32[[#This Row],[Aktuell (A) /
Potentiell (P)]]="Aktuell (A)", 1, "")</f>
        <v/>
      </c>
      <c r="V7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7" s="254"/>
      <c r="X77" s="255"/>
      <c r="Y77" s="247"/>
      <c r="Z77" s="247"/>
      <c r="AA77" s="247"/>
      <c r="AB77" s="247"/>
      <c r="AC77" s="247"/>
      <c r="AD7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7" s="247"/>
      <c r="AF77" s="251"/>
      <c r="AG77" s="247"/>
      <c r="AH77" s="247"/>
      <c r="AI77" s="247"/>
      <c r="AJ77" s="247"/>
      <c r="AK77" s="247"/>
      <c r="AL77" s="253" t="str">
        <f>IF(Tableau32[[#This Row],[Chancen-Dimension]]="","",Tableau32[[#This Row],[Chancen-Dimension]]*Tableau32[[#This Row],[Eintrittswahrscheinlichkeit (Chance)]])</f>
        <v/>
      </c>
      <c r="AM77" s="247"/>
    </row>
    <row r="78" spans="1:214" s="51" customFormat="1" ht="64.5" outlineLevel="1">
      <c r="A78" s="25"/>
      <c r="B78" s="85" t="s">
        <v>5</v>
      </c>
      <c r="C78" s="85" t="s">
        <v>284</v>
      </c>
      <c r="D78" s="247" t="s">
        <v>325</v>
      </c>
      <c r="E78" s="256" t="s">
        <v>242</v>
      </c>
      <c r="F78" s="249"/>
      <c r="G78" s="257"/>
      <c r="H78" s="257"/>
      <c r="I78" s="257"/>
      <c r="J78" s="251"/>
      <c r="K78" s="252"/>
      <c r="L78" s="247" t="s">
        <v>61</v>
      </c>
      <c r="M78" s="247"/>
      <c r="N78" s="247"/>
      <c r="O78" s="247"/>
      <c r="P78" s="267"/>
      <c r="Q78" s="247"/>
      <c r="R78" s="247"/>
      <c r="S78" s="247"/>
      <c r="T78" s="247" t="str">
        <f>IF(Tableau32[[#This Row],[Auswirkung auf Stakeholder
(Negativ (-) / 
Neutral (0) /
 Positiv (+))]]="Positive (+)", "NA - Positive","")</f>
        <v/>
      </c>
      <c r="U78" s="247" t="str">
        <f>IF(Tableau32[[#This Row],[Aktuell (A) /
Potentiell (P)]]="Aktuell (A)", 1, "")</f>
        <v/>
      </c>
      <c r="V7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8" s="254"/>
      <c r="X78" s="255"/>
      <c r="Y78" s="247"/>
      <c r="Z78" s="247"/>
      <c r="AA78" s="247"/>
      <c r="AB78" s="247"/>
      <c r="AC78" s="247"/>
      <c r="AD7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8" s="247"/>
      <c r="AF78" s="251"/>
      <c r="AG78" s="247"/>
      <c r="AH78" s="247"/>
      <c r="AI78" s="247"/>
      <c r="AJ78" s="247"/>
      <c r="AK78" s="247"/>
      <c r="AL78" s="253" t="str">
        <f>IF(Tableau32[[#This Row],[Chancen-Dimension]]="","",Tableau32[[#This Row],[Chancen-Dimension]]*Tableau32[[#This Row],[Eintrittswahrscheinlichkeit (Chance)]])</f>
        <v/>
      </c>
      <c r="AM78" s="247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</row>
    <row r="79" spans="1:214" ht="64.5" outlineLevel="1">
      <c r="A79" s="25"/>
      <c r="B79" s="85" t="s">
        <v>5</v>
      </c>
      <c r="C79" s="85" t="s">
        <v>284</v>
      </c>
      <c r="D79" s="247" t="s">
        <v>325</v>
      </c>
      <c r="E79" s="256" t="s">
        <v>242</v>
      </c>
      <c r="F79" s="249"/>
      <c r="G79" s="257"/>
      <c r="H79" s="257"/>
      <c r="I79" s="257"/>
      <c r="J79" s="251"/>
      <c r="K79" s="252"/>
      <c r="L79" s="247" t="s">
        <v>61</v>
      </c>
      <c r="M79" s="247"/>
      <c r="N79" s="247"/>
      <c r="O79" s="247"/>
      <c r="P79" s="247"/>
      <c r="Q79" s="247"/>
      <c r="R79" s="247"/>
      <c r="S79" s="247"/>
      <c r="T79" s="247" t="str">
        <f>IF(Tableau32[[#This Row],[Auswirkung auf Stakeholder
(Negativ (-) / 
Neutral (0) /
 Positiv (+))]]="Positive (+)", "NA - Positive","")</f>
        <v/>
      </c>
      <c r="U79" s="247" t="str">
        <f>IF(Tableau32[[#This Row],[Aktuell (A) /
Potentiell (P)]]="Aktuell (A)", 1, "")</f>
        <v/>
      </c>
      <c r="V7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79" s="254"/>
      <c r="X79" s="255"/>
      <c r="Y79" s="247"/>
      <c r="Z79" s="247"/>
      <c r="AA79" s="247"/>
      <c r="AB79" s="247"/>
      <c r="AC79" s="247"/>
      <c r="AD7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79" s="247"/>
      <c r="AF79" s="251"/>
      <c r="AG79" s="247"/>
      <c r="AH79" s="247"/>
      <c r="AI79" s="247"/>
      <c r="AJ79" s="247"/>
      <c r="AK79" s="247"/>
      <c r="AL79" s="253" t="str">
        <f>IF(Tableau32[[#This Row],[Chancen-Dimension]]="","",Tableau32[[#This Row],[Chancen-Dimension]]*Tableau32[[#This Row],[Eintrittswahrscheinlichkeit (Chance)]])</f>
        <v/>
      </c>
      <c r="AM79" s="247"/>
    </row>
    <row r="80" spans="1:214" ht="64.5" outlineLevel="1">
      <c r="A80" s="25"/>
      <c r="B80" s="85" t="s">
        <v>5</v>
      </c>
      <c r="C80" s="85" t="s">
        <v>284</v>
      </c>
      <c r="D80" s="247" t="s">
        <v>325</v>
      </c>
      <c r="E80" s="256" t="s">
        <v>242</v>
      </c>
      <c r="F80" s="249"/>
      <c r="G80" s="257"/>
      <c r="H80" s="257"/>
      <c r="I80" s="257"/>
      <c r="J80" s="251"/>
      <c r="K80" s="252"/>
      <c r="L80" s="247" t="s">
        <v>61</v>
      </c>
      <c r="M80" s="247"/>
      <c r="N80" s="247"/>
      <c r="O80" s="247"/>
      <c r="P80" s="247"/>
      <c r="Q80" s="247"/>
      <c r="R80" s="247"/>
      <c r="S80" s="247"/>
      <c r="T80" s="247" t="str">
        <f>IF(Tableau32[[#This Row],[Auswirkung auf Stakeholder
(Negativ (-) / 
Neutral (0) /
 Positiv (+))]]="Positive (+)", "NA - Positive","")</f>
        <v/>
      </c>
      <c r="U80" s="247" t="str">
        <f>IF(Tableau32[[#This Row],[Aktuell (A) /
Potentiell (P)]]="Aktuell (A)", 1, "")</f>
        <v/>
      </c>
      <c r="V8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0" s="254"/>
      <c r="X80" s="255"/>
      <c r="Y80" s="247"/>
      <c r="Z80" s="247"/>
      <c r="AA80" s="247"/>
      <c r="AB80" s="247"/>
      <c r="AC80" s="247"/>
      <c r="AD80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0" s="247"/>
      <c r="AF80" s="251"/>
      <c r="AG80" s="247"/>
      <c r="AH80" s="247"/>
      <c r="AI80" s="247"/>
      <c r="AJ80" s="247"/>
      <c r="AK80" s="247"/>
      <c r="AL80" s="253" t="str">
        <f>IF(Tableau32[[#This Row],[Chancen-Dimension]]="","",Tableau32[[#This Row],[Chancen-Dimension]]*Tableau32[[#This Row],[Eintrittswahrscheinlichkeit (Chance)]])</f>
        <v/>
      </c>
      <c r="AM80" s="247"/>
    </row>
    <row r="81" spans="1:39" ht="64.5" outlineLevel="1">
      <c r="A81" s="25"/>
      <c r="B81" s="85" t="s">
        <v>5</v>
      </c>
      <c r="C81" s="85" t="s">
        <v>284</v>
      </c>
      <c r="D81" s="247" t="s">
        <v>325</v>
      </c>
      <c r="E81" s="256" t="s">
        <v>329</v>
      </c>
      <c r="F81" s="249"/>
      <c r="G81" s="257"/>
      <c r="H81" s="257"/>
      <c r="I81" s="257"/>
      <c r="J81" s="251"/>
      <c r="K81" s="252"/>
      <c r="L81" s="247" t="s">
        <v>61</v>
      </c>
      <c r="M81" s="247"/>
      <c r="N81" s="247"/>
      <c r="O81" s="247"/>
      <c r="P81" s="247"/>
      <c r="Q81" s="247"/>
      <c r="R81" s="247"/>
      <c r="S81" s="247"/>
      <c r="T81" s="247" t="str">
        <f>IF(Tableau32[[#This Row],[Auswirkung auf Stakeholder
(Negativ (-) / 
Neutral (0) /
 Positiv (+))]]="Positive (+)", "NA - Positive","")</f>
        <v/>
      </c>
      <c r="U81" s="247" t="str">
        <f>IF(Tableau32[[#This Row],[Aktuell (A) /
Potentiell (P)]]="Aktuell (A)", 1, "")</f>
        <v/>
      </c>
      <c r="V8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1" s="254"/>
      <c r="X81" s="255"/>
      <c r="Y81" s="247"/>
      <c r="Z81" s="247"/>
      <c r="AA81" s="247"/>
      <c r="AB81" s="247"/>
      <c r="AC81" s="247"/>
      <c r="AD81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1" s="247"/>
      <c r="AF81" s="251"/>
      <c r="AG81" s="247"/>
      <c r="AH81" s="247"/>
      <c r="AI81" s="247"/>
      <c r="AJ81" s="247"/>
      <c r="AK81" s="247"/>
      <c r="AL81" s="253" t="str">
        <f>IF(Tableau32[[#This Row],[Chancen-Dimension]]="","",Tableau32[[#This Row],[Chancen-Dimension]]*Tableau32[[#This Row],[Eintrittswahrscheinlichkeit (Chance)]])</f>
        <v/>
      </c>
      <c r="AM81" s="247"/>
    </row>
    <row r="82" spans="1:39" ht="64.5" outlineLevel="1">
      <c r="A82" s="25"/>
      <c r="B82" s="85" t="s">
        <v>5</v>
      </c>
      <c r="C82" s="85" t="s">
        <v>284</v>
      </c>
      <c r="D82" s="247" t="s">
        <v>325</v>
      </c>
      <c r="E82" s="256" t="s">
        <v>329</v>
      </c>
      <c r="F82" s="249"/>
      <c r="G82" s="257"/>
      <c r="H82" s="257"/>
      <c r="I82" s="257"/>
      <c r="J82" s="251"/>
      <c r="K82" s="252"/>
      <c r="L82" s="247" t="s">
        <v>61</v>
      </c>
      <c r="M82" s="247"/>
      <c r="N82" s="247"/>
      <c r="O82" s="247"/>
      <c r="P82" s="247"/>
      <c r="Q82" s="247"/>
      <c r="R82" s="247"/>
      <c r="S82" s="247"/>
      <c r="T82" s="247" t="str">
        <f>IF(Tableau32[[#This Row],[Auswirkung auf Stakeholder
(Negativ (-) / 
Neutral (0) /
 Positiv (+))]]="Positive (+)", "NA - Positive","")</f>
        <v/>
      </c>
      <c r="U82" s="247" t="str">
        <f>IF(Tableau32[[#This Row],[Aktuell (A) /
Potentiell (P)]]="Aktuell (A)", 1, "")</f>
        <v/>
      </c>
      <c r="V8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2" s="254"/>
      <c r="X82" s="255"/>
      <c r="Y82" s="247"/>
      <c r="Z82" s="247"/>
      <c r="AA82" s="247"/>
      <c r="AB82" s="247"/>
      <c r="AC82" s="247"/>
      <c r="AD82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2" s="247"/>
      <c r="AF82" s="251"/>
      <c r="AG82" s="247"/>
      <c r="AH82" s="247"/>
      <c r="AI82" s="247"/>
      <c r="AJ82" s="247"/>
      <c r="AK82" s="247"/>
      <c r="AL82" s="253" t="str">
        <f>IF(Tableau32[[#This Row],[Chancen-Dimension]]="","",Tableau32[[#This Row],[Chancen-Dimension]]*Tableau32[[#This Row],[Eintrittswahrscheinlichkeit (Chance)]])</f>
        <v/>
      </c>
      <c r="AM82" s="247"/>
    </row>
    <row r="83" spans="1:39" ht="64.5" outlineLevel="1">
      <c r="A83" s="25"/>
      <c r="B83" s="85" t="s">
        <v>5</v>
      </c>
      <c r="C83" s="85" t="s">
        <v>284</v>
      </c>
      <c r="D83" s="247" t="s">
        <v>325</v>
      </c>
      <c r="E83" s="256" t="s">
        <v>329</v>
      </c>
      <c r="F83" s="249"/>
      <c r="G83" s="257"/>
      <c r="H83" s="257"/>
      <c r="I83" s="257"/>
      <c r="J83" s="251"/>
      <c r="K83" s="252"/>
      <c r="L83" s="247" t="s">
        <v>61</v>
      </c>
      <c r="M83" s="247"/>
      <c r="N83" s="247"/>
      <c r="O83" s="247"/>
      <c r="P83" s="247"/>
      <c r="Q83" s="247"/>
      <c r="R83" s="247"/>
      <c r="S83" s="247"/>
      <c r="T83" s="247" t="str">
        <f>IF(Tableau32[[#This Row],[Auswirkung auf Stakeholder
(Negativ (-) / 
Neutral (0) /
 Positiv (+))]]="Positive (+)", "NA - Positive","")</f>
        <v/>
      </c>
      <c r="U83" s="247" t="str">
        <f>IF(Tableau32[[#This Row],[Aktuell (A) /
Potentiell (P)]]="Aktuell (A)", 1, "")</f>
        <v/>
      </c>
      <c r="V8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3" s="254"/>
      <c r="X83" s="255"/>
      <c r="Y83" s="247"/>
      <c r="Z83" s="247"/>
      <c r="AA83" s="247"/>
      <c r="AB83" s="247"/>
      <c r="AC83" s="247"/>
      <c r="AD83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3" s="247"/>
      <c r="AF83" s="251"/>
      <c r="AG83" s="247"/>
      <c r="AH83" s="247"/>
      <c r="AI83" s="247"/>
      <c r="AJ83" s="247"/>
      <c r="AK83" s="247"/>
      <c r="AL83" s="253" t="str">
        <f>IF(Tableau32[[#This Row],[Chancen-Dimension]]="","",Tableau32[[#This Row],[Chancen-Dimension]]*Tableau32[[#This Row],[Eintrittswahrscheinlichkeit (Chance)]])</f>
        <v/>
      </c>
      <c r="AM83" s="247"/>
    </row>
    <row r="84" spans="1:39" ht="64.5" outlineLevel="1">
      <c r="A84" s="25"/>
      <c r="B84" s="85" t="s">
        <v>5</v>
      </c>
      <c r="C84" s="85" t="s">
        <v>284</v>
      </c>
      <c r="D84" s="247" t="s">
        <v>325</v>
      </c>
      <c r="E84" s="256" t="s">
        <v>329</v>
      </c>
      <c r="F84" s="249"/>
      <c r="G84" s="257"/>
      <c r="H84" s="257"/>
      <c r="I84" s="257"/>
      <c r="J84" s="251"/>
      <c r="K84" s="252"/>
      <c r="L84" s="247" t="s">
        <v>61</v>
      </c>
      <c r="M84" s="247"/>
      <c r="N84" s="247"/>
      <c r="O84" s="247"/>
      <c r="P84" s="247"/>
      <c r="Q84" s="247"/>
      <c r="R84" s="247"/>
      <c r="S84" s="247"/>
      <c r="T84" s="247" t="str">
        <f>IF(Tableau32[[#This Row],[Auswirkung auf Stakeholder
(Negativ (-) / 
Neutral (0) /
 Positiv (+))]]="Positive (+)", "NA - Positive","")</f>
        <v/>
      </c>
      <c r="U84" s="247" t="str">
        <f>IF(Tableau32[[#This Row],[Aktuell (A) /
Potentiell (P)]]="Aktuell (A)", 1, "")</f>
        <v/>
      </c>
      <c r="V8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4" s="254"/>
      <c r="X84" s="255"/>
      <c r="Y84" s="247"/>
      <c r="Z84" s="247"/>
      <c r="AA84" s="247"/>
      <c r="AB84" s="247"/>
      <c r="AC84" s="247"/>
      <c r="AD84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4" s="247"/>
      <c r="AF84" s="251"/>
      <c r="AG84" s="247"/>
      <c r="AH84" s="247"/>
      <c r="AI84" s="247"/>
      <c r="AJ84" s="247"/>
      <c r="AK84" s="247"/>
      <c r="AL84" s="253" t="str">
        <f>IF(Tableau32[[#This Row],[Chancen-Dimension]]="","",Tableau32[[#This Row],[Chancen-Dimension]]*Tableau32[[#This Row],[Eintrittswahrscheinlichkeit (Chance)]])</f>
        <v/>
      </c>
      <c r="AM84" s="247"/>
    </row>
    <row r="85" spans="1:39" ht="64.5" outlineLevel="1">
      <c r="A85" s="25"/>
      <c r="B85" s="85" t="s">
        <v>5</v>
      </c>
      <c r="C85" s="85" t="s">
        <v>284</v>
      </c>
      <c r="D85" s="247" t="s">
        <v>325</v>
      </c>
      <c r="E85" s="256" t="s">
        <v>330</v>
      </c>
      <c r="F85" s="249"/>
      <c r="G85" s="257"/>
      <c r="H85" s="257"/>
      <c r="I85" s="257"/>
      <c r="J85" s="251"/>
      <c r="K85" s="252"/>
      <c r="L85" s="247" t="s">
        <v>61</v>
      </c>
      <c r="M85" s="247"/>
      <c r="N85" s="247"/>
      <c r="O85" s="247"/>
      <c r="P85" s="247"/>
      <c r="Q85" s="247"/>
      <c r="R85" s="247"/>
      <c r="S85" s="247"/>
      <c r="T85" s="247" t="str">
        <f>IF(Tableau32[[#This Row],[Auswirkung auf Stakeholder
(Negativ (-) / 
Neutral (0) /
 Positiv (+))]]="Positive (+)", "NA - Positive","")</f>
        <v/>
      </c>
      <c r="U85" s="247" t="str">
        <f>IF(Tableau32[[#This Row],[Aktuell (A) /
Potentiell (P)]]="Aktuell (A)", 1, "")</f>
        <v/>
      </c>
      <c r="V8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5" s="254"/>
      <c r="X85" s="255"/>
      <c r="Y85" s="247"/>
      <c r="Z85" s="247"/>
      <c r="AA85" s="247"/>
      <c r="AB85" s="247"/>
      <c r="AC85" s="247"/>
      <c r="AD85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5" s="247"/>
      <c r="AF85" s="251"/>
      <c r="AG85" s="247"/>
      <c r="AH85" s="247"/>
      <c r="AI85" s="247"/>
      <c r="AJ85" s="247"/>
      <c r="AK85" s="247"/>
      <c r="AL85" s="253" t="str">
        <f>IF(Tableau32[[#This Row],[Chancen-Dimension]]="","",Tableau32[[#This Row],[Chancen-Dimension]]*Tableau32[[#This Row],[Eintrittswahrscheinlichkeit (Chance)]])</f>
        <v/>
      </c>
      <c r="AM85" s="247"/>
    </row>
    <row r="86" spans="1:39" ht="64.5" outlineLevel="1">
      <c r="A86" s="25"/>
      <c r="B86" s="85" t="s">
        <v>5</v>
      </c>
      <c r="C86" s="85" t="s">
        <v>284</v>
      </c>
      <c r="D86" s="247" t="s">
        <v>325</v>
      </c>
      <c r="E86" s="256" t="s">
        <v>330</v>
      </c>
      <c r="F86" s="249"/>
      <c r="G86" s="257"/>
      <c r="H86" s="257"/>
      <c r="I86" s="257"/>
      <c r="J86" s="251"/>
      <c r="K86" s="252"/>
      <c r="L86" s="247" t="s">
        <v>61</v>
      </c>
      <c r="M86" s="247"/>
      <c r="N86" s="247"/>
      <c r="O86" s="247"/>
      <c r="P86" s="247"/>
      <c r="Q86" s="247"/>
      <c r="R86" s="247"/>
      <c r="S86" s="247"/>
      <c r="T86" s="247" t="str">
        <f>IF(Tableau32[[#This Row],[Auswirkung auf Stakeholder
(Negativ (-) / 
Neutral (0) /
 Positiv (+))]]="Positive (+)", "NA - Positive","")</f>
        <v/>
      </c>
      <c r="U86" s="247" t="str">
        <f>IF(Tableau32[[#This Row],[Aktuell (A) /
Potentiell (P)]]="Aktuell (A)", 1, "")</f>
        <v/>
      </c>
      <c r="V8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6" s="254"/>
      <c r="X86" s="255"/>
      <c r="Y86" s="247"/>
      <c r="Z86" s="247"/>
      <c r="AA86" s="247"/>
      <c r="AB86" s="247"/>
      <c r="AC86" s="247"/>
      <c r="AD86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6" s="247"/>
      <c r="AF86" s="251"/>
      <c r="AG86" s="247"/>
      <c r="AH86" s="247"/>
      <c r="AI86" s="247"/>
      <c r="AJ86" s="247"/>
      <c r="AK86" s="247"/>
      <c r="AL86" s="253" t="str">
        <f>IF(Tableau32[[#This Row],[Chancen-Dimension]]="","",Tableau32[[#This Row],[Chancen-Dimension]]*Tableau32[[#This Row],[Eintrittswahrscheinlichkeit (Chance)]])</f>
        <v/>
      </c>
      <c r="AM86" s="247"/>
    </row>
    <row r="87" spans="1:39" ht="64.5" outlineLevel="1">
      <c r="A87" s="25"/>
      <c r="B87" s="85" t="s">
        <v>5</v>
      </c>
      <c r="C87" s="85" t="s">
        <v>284</v>
      </c>
      <c r="D87" s="247" t="s">
        <v>325</v>
      </c>
      <c r="E87" s="256" t="s">
        <v>330</v>
      </c>
      <c r="F87" s="249"/>
      <c r="G87" s="257"/>
      <c r="H87" s="257"/>
      <c r="I87" s="257"/>
      <c r="J87" s="251"/>
      <c r="K87" s="252"/>
      <c r="L87" s="247" t="s">
        <v>61</v>
      </c>
      <c r="M87" s="247"/>
      <c r="N87" s="247"/>
      <c r="O87" s="247"/>
      <c r="P87" s="247"/>
      <c r="Q87" s="247"/>
      <c r="R87" s="247"/>
      <c r="S87" s="247"/>
      <c r="T87" s="247" t="str">
        <f>IF(Tableau32[[#This Row],[Auswirkung auf Stakeholder
(Negativ (-) / 
Neutral (0) /
 Positiv (+))]]="Positive (+)", "NA - Positive","")</f>
        <v/>
      </c>
      <c r="U87" s="247" t="str">
        <f>IF(Tableau32[[#This Row],[Aktuell (A) /
Potentiell (P)]]="Aktuell (A)", 1, "")</f>
        <v/>
      </c>
      <c r="V8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7" s="254"/>
      <c r="X87" s="255"/>
      <c r="Y87" s="247"/>
      <c r="Z87" s="247"/>
      <c r="AA87" s="247"/>
      <c r="AB87" s="247"/>
      <c r="AC87" s="247"/>
      <c r="AD8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7" s="247"/>
      <c r="AF87" s="251"/>
      <c r="AG87" s="247"/>
      <c r="AH87" s="247"/>
      <c r="AI87" s="247"/>
      <c r="AJ87" s="247"/>
      <c r="AK87" s="247"/>
      <c r="AL87" s="253" t="str">
        <f>IF(Tableau32[[#This Row],[Chancen-Dimension]]="","",Tableau32[[#This Row],[Chancen-Dimension]]*Tableau32[[#This Row],[Eintrittswahrscheinlichkeit (Chance)]])</f>
        <v/>
      </c>
      <c r="AM87" s="247"/>
    </row>
    <row r="88" spans="1:39" ht="64.5" outlineLevel="1">
      <c r="A88" s="25"/>
      <c r="B88" s="85" t="s">
        <v>5</v>
      </c>
      <c r="C88" s="85" t="s">
        <v>284</v>
      </c>
      <c r="D88" s="247" t="s">
        <v>325</v>
      </c>
      <c r="E88" s="256" t="s">
        <v>330</v>
      </c>
      <c r="F88" s="249"/>
      <c r="G88" s="257"/>
      <c r="H88" s="257"/>
      <c r="I88" s="257"/>
      <c r="J88" s="251"/>
      <c r="K88" s="252"/>
      <c r="L88" s="247" t="s">
        <v>61</v>
      </c>
      <c r="M88" s="247"/>
      <c r="N88" s="247"/>
      <c r="O88" s="247"/>
      <c r="P88" s="247"/>
      <c r="Q88" s="247"/>
      <c r="R88" s="247"/>
      <c r="S88" s="247"/>
      <c r="T88" s="247" t="str">
        <f>IF(Tableau32[[#This Row],[Auswirkung auf Stakeholder
(Negativ (-) / 
Neutral (0) /
 Positiv (+))]]="Positive (+)", "NA - Positive","")</f>
        <v/>
      </c>
      <c r="U88" s="247" t="str">
        <f>IF(Tableau32[[#This Row],[Aktuell (A) /
Potentiell (P)]]="Aktuell (A)", 1, "")</f>
        <v/>
      </c>
      <c r="V8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8" s="254"/>
      <c r="X88" s="255"/>
      <c r="Y88" s="247"/>
      <c r="Z88" s="247"/>
      <c r="AA88" s="247"/>
      <c r="AB88" s="247"/>
      <c r="AC88" s="247"/>
      <c r="AD8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8" s="247"/>
      <c r="AF88" s="251"/>
      <c r="AG88" s="247"/>
      <c r="AH88" s="247"/>
      <c r="AI88" s="247"/>
      <c r="AJ88" s="247"/>
      <c r="AK88" s="247"/>
      <c r="AL88" s="253" t="str">
        <f>IF(Tableau32[[#This Row],[Chancen-Dimension]]="","",Tableau32[[#This Row],[Chancen-Dimension]]*Tableau32[[#This Row],[Eintrittswahrscheinlichkeit (Chance)]])</f>
        <v/>
      </c>
      <c r="AM88" s="247"/>
    </row>
    <row r="89" spans="1:39" ht="64.5" outlineLevel="1">
      <c r="A89" s="25"/>
      <c r="B89" s="85" t="s">
        <v>5</v>
      </c>
      <c r="C89" s="85" t="s">
        <v>284</v>
      </c>
      <c r="D89" s="247" t="s">
        <v>325</v>
      </c>
      <c r="E89" s="256" t="s">
        <v>331</v>
      </c>
      <c r="F89" s="249"/>
      <c r="G89" s="257"/>
      <c r="H89" s="257"/>
      <c r="I89" s="257"/>
      <c r="J89" s="251"/>
      <c r="K89" s="252"/>
      <c r="L89" s="247" t="s">
        <v>61</v>
      </c>
      <c r="M89" s="247"/>
      <c r="N89" s="247"/>
      <c r="O89" s="247"/>
      <c r="P89" s="247"/>
      <c r="Q89" s="247"/>
      <c r="R89" s="247"/>
      <c r="S89" s="247"/>
      <c r="T89" s="247" t="str">
        <f>IF(Tableau32[[#This Row],[Auswirkung auf Stakeholder
(Negativ (-) / 
Neutral (0) /
 Positiv (+))]]="Positive (+)", "NA - Positive","")</f>
        <v/>
      </c>
      <c r="U89" s="247" t="str">
        <f>IF(Tableau32[[#This Row],[Aktuell (A) /
Potentiell (P)]]="Aktuell (A)", 1, "")</f>
        <v/>
      </c>
      <c r="V8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89" s="254"/>
      <c r="X89" s="255"/>
      <c r="Y89" s="247"/>
      <c r="Z89" s="247"/>
      <c r="AA89" s="247"/>
      <c r="AB89" s="247"/>
      <c r="AC89" s="247"/>
      <c r="AD8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89" s="247"/>
      <c r="AF89" s="251"/>
      <c r="AG89" s="247"/>
      <c r="AH89" s="247"/>
      <c r="AI89" s="247"/>
      <c r="AJ89" s="247"/>
      <c r="AK89" s="247"/>
      <c r="AL89" s="253" t="str">
        <f>IF(Tableau32[[#This Row],[Chancen-Dimension]]="","",Tableau32[[#This Row],[Chancen-Dimension]]*Tableau32[[#This Row],[Eintrittswahrscheinlichkeit (Chance)]])</f>
        <v/>
      </c>
      <c r="AM89" s="247"/>
    </row>
    <row r="90" spans="1:39" ht="64.5" outlineLevel="1">
      <c r="A90" s="25"/>
      <c r="B90" s="85" t="s">
        <v>5</v>
      </c>
      <c r="C90" s="85" t="s">
        <v>284</v>
      </c>
      <c r="D90" s="247" t="s">
        <v>325</v>
      </c>
      <c r="E90" s="256" t="s">
        <v>331</v>
      </c>
      <c r="F90" s="249"/>
      <c r="G90" s="257"/>
      <c r="H90" s="257"/>
      <c r="I90" s="257"/>
      <c r="J90" s="251"/>
      <c r="K90" s="252"/>
      <c r="L90" s="247" t="s">
        <v>61</v>
      </c>
      <c r="M90" s="247"/>
      <c r="N90" s="247"/>
      <c r="O90" s="247"/>
      <c r="P90" s="247"/>
      <c r="Q90" s="247"/>
      <c r="R90" s="247"/>
      <c r="S90" s="247"/>
      <c r="T90" s="247" t="str">
        <f>IF(Tableau32[[#This Row],[Auswirkung auf Stakeholder
(Negativ (-) / 
Neutral (0) /
 Positiv (+))]]="Positive (+)", "NA - Positive","")</f>
        <v/>
      </c>
      <c r="U90" s="247" t="str">
        <f>IF(Tableau32[[#This Row],[Aktuell (A) /
Potentiell (P)]]="Aktuell (A)", 1, "")</f>
        <v/>
      </c>
      <c r="V9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0" s="254"/>
      <c r="X90" s="255"/>
      <c r="Y90" s="247"/>
      <c r="Z90" s="247"/>
      <c r="AA90" s="247"/>
      <c r="AB90" s="247"/>
      <c r="AC90" s="247"/>
      <c r="AD90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0" s="247"/>
      <c r="AF90" s="251"/>
      <c r="AG90" s="247"/>
      <c r="AH90" s="247"/>
      <c r="AI90" s="247"/>
      <c r="AJ90" s="247"/>
      <c r="AK90" s="247"/>
      <c r="AL90" s="253" t="str">
        <f>IF(Tableau32[[#This Row],[Chancen-Dimension]]="","",Tableau32[[#This Row],[Chancen-Dimension]]*Tableau32[[#This Row],[Eintrittswahrscheinlichkeit (Chance)]])</f>
        <v/>
      </c>
      <c r="AM90" s="247"/>
    </row>
    <row r="91" spans="1:39" ht="64.5" outlineLevel="1">
      <c r="A91" s="25"/>
      <c r="B91" s="85" t="s">
        <v>5</v>
      </c>
      <c r="C91" s="85" t="s">
        <v>284</v>
      </c>
      <c r="D91" s="247" t="s">
        <v>325</v>
      </c>
      <c r="E91" s="256" t="s">
        <v>331</v>
      </c>
      <c r="F91" s="249"/>
      <c r="G91" s="257"/>
      <c r="H91" s="257"/>
      <c r="I91" s="257"/>
      <c r="J91" s="251"/>
      <c r="K91" s="252"/>
      <c r="L91" s="247" t="s">
        <v>61</v>
      </c>
      <c r="M91" s="247"/>
      <c r="N91" s="247"/>
      <c r="O91" s="247"/>
      <c r="P91" s="247"/>
      <c r="Q91" s="247"/>
      <c r="R91" s="247"/>
      <c r="S91" s="247"/>
      <c r="T91" s="247" t="str">
        <f>IF(Tableau32[[#This Row],[Auswirkung auf Stakeholder
(Negativ (-) / 
Neutral (0) /
 Positiv (+))]]="Positive (+)", "NA - Positive","")</f>
        <v/>
      </c>
      <c r="U91" s="247" t="str">
        <f>IF(Tableau32[[#This Row],[Aktuell (A) /
Potentiell (P)]]="Aktuell (A)", 1, "")</f>
        <v/>
      </c>
      <c r="V9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1" s="254"/>
      <c r="X91" s="255"/>
      <c r="Y91" s="247"/>
      <c r="Z91" s="247"/>
      <c r="AA91" s="247"/>
      <c r="AB91" s="247"/>
      <c r="AC91" s="247"/>
      <c r="AD91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1" s="247"/>
      <c r="AF91" s="251"/>
      <c r="AG91" s="247"/>
      <c r="AH91" s="247"/>
      <c r="AI91" s="247"/>
      <c r="AJ91" s="247"/>
      <c r="AK91" s="247"/>
      <c r="AL91" s="253" t="str">
        <f>IF(Tableau32[[#This Row],[Chancen-Dimension]]="","",Tableau32[[#This Row],[Chancen-Dimension]]*Tableau32[[#This Row],[Eintrittswahrscheinlichkeit (Chance)]])</f>
        <v/>
      </c>
      <c r="AM91" s="247"/>
    </row>
    <row r="92" spans="1:39" ht="64.5" outlineLevel="1">
      <c r="A92" s="25"/>
      <c r="B92" s="85" t="s">
        <v>5</v>
      </c>
      <c r="C92" s="85" t="s">
        <v>284</v>
      </c>
      <c r="D92" s="247" t="s">
        <v>325</v>
      </c>
      <c r="E92" s="256" t="s">
        <v>331</v>
      </c>
      <c r="F92" s="249"/>
      <c r="G92" s="257"/>
      <c r="H92" s="257"/>
      <c r="I92" s="257"/>
      <c r="J92" s="251"/>
      <c r="K92" s="252"/>
      <c r="L92" s="247" t="s">
        <v>61</v>
      </c>
      <c r="M92" s="247"/>
      <c r="N92" s="247"/>
      <c r="O92" s="247"/>
      <c r="P92" s="247"/>
      <c r="Q92" s="247"/>
      <c r="R92" s="247"/>
      <c r="S92" s="247"/>
      <c r="T92" s="247" t="str">
        <f>IF(Tableau32[[#This Row],[Auswirkung auf Stakeholder
(Negativ (-) / 
Neutral (0) /
 Positiv (+))]]="Positive (+)", "NA - Positive","")</f>
        <v/>
      </c>
      <c r="U92" s="247" t="str">
        <f>IF(Tableau32[[#This Row],[Aktuell (A) /
Potentiell (P)]]="Aktuell (A)", 1, "")</f>
        <v/>
      </c>
      <c r="V9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2" s="254"/>
      <c r="X92" s="255"/>
      <c r="Y92" s="247"/>
      <c r="Z92" s="247"/>
      <c r="AA92" s="247"/>
      <c r="AB92" s="247"/>
      <c r="AC92" s="247"/>
      <c r="AD92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2" s="247"/>
      <c r="AF92" s="251"/>
      <c r="AG92" s="247"/>
      <c r="AH92" s="247"/>
      <c r="AI92" s="247"/>
      <c r="AJ92" s="247"/>
      <c r="AK92" s="247"/>
      <c r="AL92" s="253" t="str">
        <f>IF(Tableau32[[#This Row],[Chancen-Dimension]]="","",Tableau32[[#This Row],[Chancen-Dimension]]*Tableau32[[#This Row],[Eintrittswahrscheinlichkeit (Chance)]])</f>
        <v/>
      </c>
      <c r="AM92" s="247"/>
    </row>
    <row r="93" spans="1:39" ht="64.5" outlineLevel="1">
      <c r="A93" s="25"/>
      <c r="B93" s="85" t="s">
        <v>5</v>
      </c>
      <c r="C93" s="85" t="s">
        <v>284</v>
      </c>
      <c r="D93" s="247" t="s">
        <v>325</v>
      </c>
      <c r="E93" s="256" t="s">
        <v>332</v>
      </c>
      <c r="F93" s="249"/>
      <c r="G93" s="257"/>
      <c r="H93" s="257"/>
      <c r="I93" s="257"/>
      <c r="J93" s="251"/>
      <c r="K93" s="252"/>
      <c r="L93" s="247" t="s">
        <v>61</v>
      </c>
      <c r="M93" s="247"/>
      <c r="N93" s="247"/>
      <c r="O93" s="247"/>
      <c r="P93" s="247"/>
      <c r="Q93" s="247"/>
      <c r="R93" s="247"/>
      <c r="S93" s="247"/>
      <c r="T93" s="247" t="str">
        <f>IF(Tableau32[[#This Row],[Auswirkung auf Stakeholder
(Negativ (-) / 
Neutral (0) /
 Positiv (+))]]="Positive (+)", "NA - Positive","")</f>
        <v/>
      </c>
      <c r="U93" s="247" t="str">
        <f>IF(Tableau32[[#This Row],[Aktuell (A) /
Potentiell (P)]]="Aktuell (A)", 1, "")</f>
        <v/>
      </c>
      <c r="V9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3" s="254"/>
      <c r="X93" s="255"/>
      <c r="Y93" s="247"/>
      <c r="Z93" s="247"/>
      <c r="AA93" s="247"/>
      <c r="AB93" s="247"/>
      <c r="AC93" s="247"/>
      <c r="AD93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3" s="247"/>
      <c r="AF93" s="251"/>
      <c r="AG93" s="247"/>
      <c r="AH93" s="247"/>
      <c r="AI93" s="247"/>
      <c r="AJ93" s="247"/>
      <c r="AK93" s="247"/>
      <c r="AL93" s="253" t="str">
        <f>IF(Tableau32[[#This Row],[Chancen-Dimension]]="","",Tableau32[[#This Row],[Chancen-Dimension]]*Tableau32[[#This Row],[Eintrittswahrscheinlichkeit (Chance)]])</f>
        <v/>
      </c>
      <c r="AM93" s="247"/>
    </row>
    <row r="94" spans="1:39" ht="64.5" outlineLevel="1">
      <c r="A94" s="25"/>
      <c r="B94" s="85" t="s">
        <v>5</v>
      </c>
      <c r="C94" s="85" t="s">
        <v>284</v>
      </c>
      <c r="D94" s="247" t="s">
        <v>325</v>
      </c>
      <c r="E94" s="256" t="s">
        <v>332</v>
      </c>
      <c r="F94" s="249"/>
      <c r="G94" s="257"/>
      <c r="H94" s="257"/>
      <c r="I94" s="257"/>
      <c r="J94" s="251"/>
      <c r="K94" s="252"/>
      <c r="L94" s="247" t="s">
        <v>61</v>
      </c>
      <c r="M94" s="247"/>
      <c r="N94" s="247"/>
      <c r="O94" s="247"/>
      <c r="P94" s="247"/>
      <c r="Q94" s="247"/>
      <c r="R94" s="247"/>
      <c r="S94" s="247"/>
      <c r="T94" s="247" t="str">
        <f>IF(Tableau32[[#This Row],[Auswirkung auf Stakeholder
(Negativ (-) / 
Neutral (0) /
 Positiv (+))]]="Positive (+)", "NA - Positive","")</f>
        <v/>
      </c>
      <c r="U94" s="247" t="str">
        <f>IF(Tableau32[[#This Row],[Aktuell (A) /
Potentiell (P)]]="Aktuell (A)", 1, "")</f>
        <v/>
      </c>
      <c r="V9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4" s="254"/>
      <c r="X94" s="255"/>
      <c r="Y94" s="247"/>
      <c r="Z94" s="247"/>
      <c r="AA94" s="247"/>
      <c r="AB94" s="247"/>
      <c r="AC94" s="247"/>
      <c r="AD94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4" s="247"/>
      <c r="AF94" s="251"/>
      <c r="AG94" s="247"/>
      <c r="AH94" s="247"/>
      <c r="AI94" s="247"/>
      <c r="AJ94" s="247"/>
      <c r="AK94" s="247"/>
      <c r="AL94" s="253" t="str">
        <f>IF(Tableau32[[#This Row],[Chancen-Dimension]]="","",Tableau32[[#This Row],[Chancen-Dimension]]*Tableau32[[#This Row],[Eintrittswahrscheinlichkeit (Chance)]])</f>
        <v/>
      </c>
      <c r="AM94" s="247"/>
    </row>
    <row r="95" spans="1:39" ht="64.5" outlineLevel="1">
      <c r="A95" s="25"/>
      <c r="B95" s="85" t="s">
        <v>5</v>
      </c>
      <c r="C95" s="85" t="s">
        <v>284</v>
      </c>
      <c r="D95" s="247" t="s">
        <v>325</v>
      </c>
      <c r="E95" s="256" t="s">
        <v>332</v>
      </c>
      <c r="F95" s="249"/>
      <c r="G95" s="257"/>
      <c r="H95" s="257"/>
      <c r="I95" s="257"/>
      <c r="J95" s="251"/>
      <c r="K95" s="252"/>
      <c r="L95" s="247" t="s">
        <v>61</v>
      </c>
      <c r="M95" s="247"/>
      <c r="N95" s="247"/>
      <c r="O95" s="247"/>
      <c r="P95" s="247"/>
      <c r="Q95" s="247"/>
      <c r="R95" s="247"/>
      <c r="S95" s="247"/>
      <c r="T95" s="247" t="str">
        <f>IF(Tableau32[[#This Row],[Auswirkung auf Stakeholder
(Negativ (-) / 
Neutral (0) /
 Positiv (+))]]="Positive (+)", "NA - Positive","")</f>
        <v/>
      </c>
      <c r="U95" s="247" t="str">
        <f>IF(Tableau32[[#This Row],[Aktuell (A) /
Potentiell (P)]]="Aktuell (A)", 1, "")</f>
        <v/>
      </c>
      <c r="V9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5" s="254"/>
      <c r="X95" s="255"/>
      <c r="Y95" s="247"/>
      <c r="Z95" s="247"/>
      <c r="AA95" s="247"/>
      <c r="AB95" s="247"/>
      <c r="AC95" s="247"/>
      <c r="AD95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5" s="247"/>
      <c r="AF95" s="251"/>
      <c r="AG95" s="247"/>
      <c r="AH95" s="247"/>
      <c r="AI95" s="247"/>
      <c r="AJ95" s="247"/>
      <c r="AK95" s="247"/>
      <c r="AL95" s="253" t="str">
        <f>IF(Tableau32[[#This Row],[Chancen-Dimension]]="","",Tableau32[[#This Row],[Chancen-Dimension]]*Tableau32[[#This Row],[Eintrittswahrscheinlichkeit (Chance)]])</f>
        <v/>
      </c>
      <c r="AM95" s="247"/>
    </row>
    <row r="96" spans="1:39" ht="64.5" outlineLevel="1">
      <c r="A96" s="25"/>
      <c r="B96" s="85" t="s">
        <v>5</v>
      </c>
      <c r="C96" s="85" t="s">
        <v>284</v>
      </c>
      <c r="D96" s="247" t="s">
        <v>325</v>
      </c>
      <c r="E96" s="256" t="s">
        <v>332</v>
      </c>
      <c r="F96" s="249"/>
      <c r="G96" s="257"/>
      <c r="H96" s="257"/>
      <c r="I96" s="257"/>
      <c r="J96" s="251"/>
      <c r="K96" s="252"/>
      <c r="L96" s="247" t="s">
        <v>61</v>
      </c>
      <c r="M96" s="247"/>
      <c r="N96" s="247"/>
      <c r="O96" s="247"/>
      <c r="P96" s="247"/>
      <c r="Q96" s="247"/>
      <c r="R96" s="247"/>
      <c r="S96" s="247"/>
      <c r="T96" s="247" t="str">
        <f>IF(Tableau32[[#This Row],[Auswirkung auf Stakeholder
(Negativ (-) / 
Neutral (0) /
 Positiv (+))]]="Positive (+)", "NA - Positive","")</f>
        <v/>
      </c>
      <c r="U96" s="247" t="str">
        <f>IF(Tableau32[[#This Row],[Aktuell (A) /
Potentiell (P)]]="Aktuell (A)", 1, "")</f>
        <v/>
      </c>
      <c r="V9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6" s="254"/>
      <c r="X96" s="255"/>
      <c r="Y96" s="247"/>
      <c r="Z96" s="247"/>
      <c r="AA96" s="247"/>
      <c r="AB96" s="247"/>
      <c r="AC96" s="247"/>
      <c r="AD96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6" s="247"/>
      <c r="AF96" s="251"/>
      <c r="AG96" s="247"/>
      <c r="AH96" s="247"/>
      <c r="AI96" s="247"/>
      <c r="AJ96" s="247"/>
      <c r="AK96" s="247"/>
      <c r="AL96" s="253" t="str">
        <f>IF(Tableau32[[#This Row],[Chancen-Dimension]]="","",Tableau32[[#This Row],[Chancen-Dimension]]*Tableau32[[#This Row],[Eintrittswahrscheinlichkeit (Chance)]])</f>
        <v/>
      </c>
      <c r="AM96" s="247"/>
    </row>
    <row r="97" spans="1:39" ht="64.5" outlineLevel="1">
      <c r="A97" s="25"/>
      <c r="B97" s="85" t="s">
        <v>5</v>
      </c>
      <c r="C97" s="85" t="s">
        <v>284</v>
      </c>
      <c r="D97" s="247" t="s">
        <v>325</v>
      </c>
      <c r="E97" s="256" t="s">
        <v>333</v>
      </c>
      <c r="F97" s="249"/>
      <c r="G97" s="257"/>
      <c r="H97" s="257"/>
      <c r="I97" s="257"/>
      <c r="J97" s="251"/>
      <c r="K97" s="252"/>
      <c r="L97" s="247" t="s">
        <v>61</v>
      </c>
      <c r="M97" s="247"/>
      <c r="N97" s="247"/>
      <c r="O97" s="247"/>
      <c r="P97" s="247"/>
      <c r="Q97" s="247"/>
      <c r="R97" s="247"/>
      <c r="S97" s="247"/>
      <c r="T97" s="247" t="str">
        <f>IF(Tableau32[[#This Row],[Auswirkung auf Stakeholder
(Negativ (-) / 
Neutral (0) /
 Positiv (+))]]="Positive (+)", "NA - Positive","")</f>
        <v/>
      </c>
      <c r="U97" s="247" t="str">
        <f>IF(Tableau32[[#This Row],[Aktuell (A) /
Potentiell (P)]]="Aktuell (A)", 1, "")</f>
        <v/>
      </c>
      <c r="V9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7" s="254"/>
      <c r="X97" s="255"/>
      <c r="Y97" s="247"/>
      <c r="Z97" s="247"/>
      <c r="AA97" s="247"/>
      <c r="AB97" s="247"/>
      <c r="AC97" s="247"/>
      <c r="AD97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7" s="247"/>
      <c r="AF97" s="251"/>
      <c r="AG97" s="247"/>
      <c r="AH97" s="247"/>
      <c r="AI97" s="247"/>
      <c r="AJ97" s="247"/>
      <c r="AK97" s="247"/>
      <c r="AL97" s="253" t="str">
        <f>IF(Tableau32[[#This Row],[Chancen-Dimension]]="","",Tableau32[[#This Row],[Chancen-Dimension]]*Tableau32[[#This Row],[Eintrittswahrscheinlichkeit (Chance)]])</f>
        <v/>
      </c>
      <c r="AM97" s="247"/>
    </row>
    <row r="98" spans="1:39" ht="64.5" outlineLevel="1">
      <c r="A98" s="25"/>
      <c r="B98" s="85" t="s">
        <v>5</v>
      </c>
      <c r="C98" s="85" t="s">
        <v>284</v>
      </c>
      <c r="D98" s="247" t="s">
        <v>326</v>
      </c>
      <c r="E98" s="256" t="s">
        <v>334</v>
      </c>
      <c r="F98" s="249"/>
      <c r="G98" s="257"/>
      <c r="H98" s="257"/>
      <c r="I98" s="257"/>
      <c r="J98" s="251"/>
      <c r="K98" s="252"/>
      <c r="L98" s="247" t="s">
        <v>61</v>
      </c>
      <c r="M98" s="247"/>
      <c r="N98" s="247"/>
      <c r="O98" s="247"/>
      <c r="P98" s="247"/>
      <c r="Q98" s="247"/>
      <c r="R98" s="247"/>
      <c r="S98" s="247"/>
      <c r="T98" s="247" t="str">
        <f>IF(Tableau32[[#This Row],[Auswirkung auf Stakeholder
(Negativ (-) / 
Neutral (0) /
 Positiv (+))]]="Positive (+)", "NA - Positive","")</f>
        <v/>
      </c>
      <c r="U98" s="247" t="str">
        <f>IF(Tableau32[[#This Row],[Aktuell (A) /
Potentiell (P)]]="Aktuell (A)", 1, "")</f>
        <v/>
      </c>
      <c r="V9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8" s="254"/>
      <c r="X98" s="255"/>
      <c r="Y98" s="247"/>
      <c r="Z98" s="247"/>
      <c r="AA98" s="247"/>
      <c r="AB98" s="247"/>
      <c r="AC98" s="247"/>
      <c r="AD98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8" s="247"/>
      <c r="AF98" s="251"/>
      <c r="AG98" s="247"/>
      <c r="AH98" s="247"/>
      <c r="AI98" s="247"/>
      <c r="AJ98" s="247"/>
      <c r="AK98" s="247"/>
      <c r="AL98" s="253" t="str">
        <f>IF(Tableau32[[#This Row],[Chancen-Dimension]]="","",Tableau32[[#This Row],[Chancen-Dimension]]*Tableau32[[#This Row],[Eintrittswahrscheinlichkeit (Chance)]])</f>
        <v/>
      </c>
      <c r="AM98" s="247"/>
    </row>
    <row r="99" spans="1:39" ht="64.5" outlineLevel="1">
      <c r="A99" s="25"/>
      <c r="B99" s="85" t="s">
        <v>5</v>
      </c>
      <c r="C99" s="85" t="s">
        <v>284</v>
      </c>
      <c r="D99" s="247" t="s">
        <v>326</v>
      </c>
      <c r="E99" s="256" t="s">
        <v>334</v>
      </c>
      <c r="F99" s="249"/>
      <c r="G99" s="257"/>
      <c r="H99" s="257"/>
      <c r="I99" s="257"/>
      <c r="J99" s="251"/>
      <c r="K99" s="252"/>
      <c r="L99" s="247" t="s">
        <v>61</v>
      </c>
      <c r="M99" s="247"/>
      <c r="N99" s="247"/>
      <c r="O99" s="247"/>
      <c r="P99" s="247"/>
      <c r="Q99" s="247"/>
      <c r="R99" s="247"/>
      <c r="S99" s="247"/>
      <c r="T99" s="247" t="str">
        <f>IF(Tableau32[[#This Row],[Auswirkung auf Stakeholder
(Negativ (-) / 
Neutral (0) /
 Positiv (+))]]="Positive (+)", "NA - Positive","")</f>
        <v/>
      </c>
      <c r="U99" s="247" t="str">
        <f>IF(Tableau32[[#This Row],[Aktuell (A) /
Potentiell (P)]]="Aktuell (A)", 1, "")</f>
        <v/>
      </c>
      <c r="V9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99" s="254"/>
      <c r="X99" s="255"/>
      <c r="Y99" s="247"/>
      <c r="Z99" s="247"/>
      <c r="AA99" s="247"/>
      <c r="AB99" s="247"/>
      <c r="AC99" s="247"/>
      <c r="AD99" s="253" t="str">
        <f>IF(Tableau32[[#This Row],[Risiko-Dimension
(Details unter "10_dW-Regeln")]]="","",Tableau32[[#This Row],[Risiko-Dimension
(Details unter "10_dW-Regeln")]]*Tableau32[[#This Row],[Eintritts-wahrscheinlichkeit (Risiko)]])</f>
        <v/>
      </c>
      <c r="AE99" s="247"/>
      <c r="AF99" s="251"/>
      <c r="AG99" s="247"/>
      <c r="AH99" s="247"/>
      <c r="AI99" s="247"/>
      <c r="AJ99" s="247"/>
      <c r="AK99" s="247"/>
      <c r="AL99" s="253" t="str">
        <f>IF(Tableau32[[#This Row],[Chancen-Dimension]]="","",Tableau32[[#This Row],[Chancen-Dimension]]*Tableau32[[#This Row],[Eintrittswahrscheinlichkeit (Chance)]])</f>
        <v/>
      </c>
      <c r="AM99" s="247"/>
    </row>
    <row r="100" spans="1:39" ht="64.5" outlineLevel="1">
      <c r="A100" s="25"/>
      <c r="B100" s="85" t="s">
        <v>5</v>
      </c>
      <c r="C100" s="85" t="s">
        <v>284</v>
      </c>
      <c r="D100" s="247" t="s">
        <v>326</v>
      </c>
      <c r="E100" s="256" t="s">
        <v>334</v>
      </c>
      <c r="F100" s="249"/>
      <c r="G100" s="257"/>
      <c r="H100" s="257"/>
      <c r="I100" s="257"/>
      <c r="J100" s="251"/>
      <c r="K100" s="252"/>
      <c r="L100" s="247" t="s">
        <v>61</v>
      </c>
      <c r="M100" s="247"/>
      <c r="N100" s="247"/>
      <c r="O100" s="247"/>
      <c r="P100" s="247"/>
      <c r="Q100" s="247"/>
      <c r="R100" s="247"/>
      <c r="S100" s="247"/>
      <c r="T100" s="247" t="str">
        <f>IF(Tableau32[[#This Row],[Auswirkung auf Stakeholder
(Negativ (-) / 
Neutral (0) /
 Positiv (+))]]="Positive (+)", "NA - Positive","")</f>
        <v/>
      </c>
      <c r="U100" s="247" t="str">
        <f>IF(Tableau32[[#This Row],[Aktuell (A) /
Potentiell (P)]]="Aktuell (A)", 1, "")</f>
        <v/>
      </c>
      <c r="V10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0" s="254"/>
      <c r="X100" s="255"/>
      <c r="Y100" s="247"/>
      <c r="Z100" s="247"/>
      <c r="AA100" s="247"/>
      <c r="AB100" s="247"/>
      <c r="AC100" s="247"/>
      <c r="AD100" s="253"/>
      <c r="AE100" s="247"/>
      <c r="AF100" s="251"/>
      <c r="AG100" s="247"/>
      <c r="AH100" s="247"/>
      <c r="AI100" s="247"/>
      <c r="AJ100" s="247"/>
      <c r="AK100" s="247"/>
      <c r="AL100" s="253"/>
      <c r="AM100" s="247"/>
    </row>
    <row r="101" spans="1:39" ht="64.5" outlineLevel="1">
      <c r="A101" s="25"/>
      <c r="B101" s="85" t="s">
        <v>5</v>
      </c>
      <c r="C101" s="85" t="s">
        <v>284</v>
      </c>
      <c r="D101" s="247" t="s">
        <v>326</v>
      </c>
      <c r="E101" s="256" t="s">
        <v>334</v>
      </c>
      <c r="F101" s="249"/>
      <c r="G101" s="257"/>
      <c r="H101" s="257"/>
      <c r="I101" s="257"/>
      <c r="J101" s="251"/>
      <c r="K101" s="252"/>
      <c r="L101" s="247" t="s">
        <v>61</v>
      </c>
      <c r="M101" s="247"/>
      <c r="N101" s="247"/>
      <c r="O101" s="247"/>
      <c r="P101" s="247"/>
      <c r="Q101" s="247"/>
      <c r="R101" s="247"/>
      <c r="S101" s="247"/>
      <c r="T101" s="247" t="str">
        <f>IF(Tableau32[[#This Row],[Auswirkung auf Stakeholder
(Negativ (-) / 
Neutral (0) /
 Positiv (+))]]="Positive (+)", "NA - Positive","")</f>
        <v/>
      </c>
      <c r="U101" s="247" t="str">
        <f>IF(Tableau32[[#This Row],[Aktuell (A) /
Potentiell (P)]]="Aktuell (A)", 1, "")</f>
        <v/>
      </c>
      <c r="V10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1" s="254"/>
      <c r="X101" s="255"/>
      <c r="Y101" s="247"/>
      <c r="Z101" s="247"/>
      <c r="AA101" s="247"/>
      <c r="AB101" s="247"/>
      <c r="AC101" s="247"/>
      <c r="AD101" s="253"/>
      <c r="AE101" s="247"/>
      <c r="AF101" s="251"/>
      <c r="AG101" s="247"/>
      <c r="AH101" s="247"/>
      <c r="AI101" s="247"/>
      <c r="AJ101" s="247"/>
      <c r="AK101" s="247"/>
      <c r="AL101" s="253"/>
      <c r="AM101" s="247"/>
    </row>
    <row r="102" spans="1:39" ht="64.5" outlineLevel="1">
      <c r="A102" s="25"/>
      <c r="B102" s="85" t="s">
        <v>5</v>
      </c>
      <c r="C102" s="85" t="s">
        <v>284</v>
      </c>
      <c r="D102" s="247" t="s">
        <v>326</v>
      </c>
      <c r="E102" s="256" t="s">
        <v>335</v>
      </c>
      <c r="F102" s="249"/>
      <c r="G102" s="257"/>
      <c r="H102" s="257"/>
      <c r="I102" s="257"/>
      <c r="J102" s="251"/>
      <c r="K102" s="252"/>
      <c r="L102" s="247" t="s">
        <v>61</v>
      </c>
      <c r="M102" s="247"/>
      <c r="N102" s="247"/>
      <c r="O102" s="247"/>
      <c r="P102" s="247"/>
      <c r="Q102" s="247"/>
      <c r="R102" s="247"/>
      <c r="S102" s="247"/>
      <c r="T102" s="247"/>
      <c r="U102" s="247" t="str">
        <f>IF(Tableau32[[#This Row],[Aktuell (A) /
Potentiell (P)]]="Aktuell (A)", 1, "")</f>
        <v/>
      </c>
      <c r="V10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2" s="254"/>
      <c r="X102" s="255"/>
      <c r="Y102" s="247"/>
      <c r="Z102" s="247"/>
      <c r="AA102" s="247"/>
      <c r="AB102" s="247"/>
      <c r="AC102" s="247"/>
      <c r="AD102" s="253"/>
      <c r="AE102" s="247"/>
      <c r="AF102" s="251"/>
      <c r="AG102" s="247"/>
      <c r="AH102" s="247"/>
      <c r="AI102" s="247"/>
      <c r="AJ102" s="247"/>
      <c r="AK102" s="247"/>
      <c r="AL102" s="253"/>
      <c r="AM102" s="247"/>
    </row>
    <row r="103" spans="1:39" ht="64.5" outlineLevel="1">
      <c r="A103" s="25"/>
      <c r="B103" s="85" t="s">
        <v>5</v>
      </c>
      <c r="C103" s="85" t="s">
        <v>284</v>
      </c>
      <c r="D103" s="247" t="s">
        <v>326</v>
      </c>
      <c r="E103" s="256" t="s">
        <v>335</v>
      </c>
      <c r="F103" s="249"/>
      <c r="G103" s="257"/>
      <c r="H103" s="257"/>
      <c r="I103" s="257"/>
      <c r="J103" s="251"/>
      <c r="K103" s="252"/>
      <c r="L103" s="247" t="s">
        <v>61</v>
      </c>
      <c r="M103" s="247"/>
      <c r="N103" s="247"/>
      <c r="O103" s="247"/>
      <c r="P103" s="247"/>
      <c r="Q103" s="247"/>
      <c r="R103" s="247"/>
      <c r="S103" s="247"/>
      <c r="T103" s="247" t="str">
        <f>IF(Tableau32[[#This Row],[Auswirkung auf Stakeholder
(Negativ (-) / 
Neutral (0) /
 Positiv (+))]]="Positive (+)", "NA - Positive","")</f>
        <v/>
      </c>
      <c r="U103" s="247" t="str">
        <f>IF(Tableau32[[#This Row],[Aktuell (A) /
Potentiell (P)]]="Aktuell (A)", 1, "")</f>
        <v/>
      </c>
      <c r="V10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3" s="254"/>
      <c r="X103" s="255"/>
      <c r="Y103" s="247"/>
      <c r="Z103" s="247"/>
      <c r="AA103" s="247"/>
      <c r="AB103" s="247"/>
      <c r="AC103" s="247"/>
      <c r="AD103" s="253"/>
      <c r="AE103" s="247"/>
      <c r="AF103" s="251"/>
      <c r="AG103" s="247"/>
      <c r="AH103" s="247"/>
      <c r="AI103" s="247"/>
      <c r="AJ103" s="247"/>
      <c r="AK103" s="247"/>
      <c r="AL103" s="253"/>
      <c r="AM103" s="247"/>
    </row>
    <row r="104" spans="1:39" ht="64.5" outlineLevel="1">
      <c r="A104" s="25"/>
      <c r="B104" s="85" t="s">
        <v>5</v>
      </c>
      <c r="C104" s="85" t="s">
        <v>284</v>
      </c>
      <c r="D104" s="247" t="s">
        <v>326</v>
      </c>
      <c r="E104" s="256" t="s">
        <v>335</v>
      </c>
      <c r="F104" s="249"/>
      <c r="G104" s="257"/>
      <c r="H104" s="257"/>
      <c r="I104" s="257"/>
      <c r="J104" s="251"/>
      <c r="K104" s="252"/>
      <c r="L104" s="247" t="s">
        <v>61</v>
      </c>
      <c r="M104" s="247"/>
      <c r="N104" s="247"/>
      <c r="O104" s="247"/>
      <c r="P104" s="247"/>
      <c r="Q104" s="247"/>
      <c r="R104" s="247"/>
      <c r="S104" s="247"/>
      <c r="T104" s="247" t="str">
        <f>IF(Tableau32[[#This Row],[Auswirkung auf Stakeholder
(Negativ (-) / 
Neutral (0) /
 Positiv (+))]]="Positive (+)", "NA - Positive","")</f>
        <v/>
      </c>
      <c r="U104" s="247" t="str">
        <f>IF(Tableau32[[#This Row],[Aktuell (A) /
Potentiell (P)]]="Aktuell (A)", 1, "")</f>
        <v/>
      </c>
      <c r="V10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4" s="254"/>
      <c r="X104" s="255"/>
      <c r="Y104" s="247"/>
      <c r="Z104" s="247"/>
      <c r="AA104" s="247"/>
      <c r="AB104" s="247"/>
      <c r="AC104" s="247"/>
      <c r="AD104" s="253"/>
      <c r="AE104" s="247"/>
      <c r="AF104" s="251"/>
      <c r="AG104" s="247"/>
      <c r="AH104" s="247"/>
      <c r="AI104" s="247"/>
      <c r="AJ104" s="247"/>
      <c r="AK104" s="247"/>
      <c r="AL104" s="253"/>
      <c r="AM104" s="247"/>
    </row>
    <row r="105" spans="1:39" ht="64.5" outlineLevel="1">
      <c r="A105" s="25"/>
      <c r="B105" s="85" t="s">
        <v>5</v>
      </c>
      <c r="C105" s="85" t="s">
        <v>284</v>
      </c>
      <c r="D105" s="247" t="s">
        <v>326</v>
      </c>
      <c r="E105" s="256" t="s">
        <v>335</v>
      </c>
      <c r="F105" s="249"/>
      <c r="G105" s="257"/>
      <c r="H105" s="257"/>
      <c r="I105" s="257"/>
      <c r="J105" s="251"/>
      <c r="K105" s="252"/>
      <c r="L105" s="247" t="s">
        <v>61</v>
      </c>
      <c r="M105" s="247"/>
      <c r="N105" s="247"/>
      <c r="O105" s="247"/>
      <c r="P105" s="247"/>
      <c r="Q105" s="247"/>
      <c r="R105" s="247"/>
      <c r="S105" s="247"/>
      <c r="T105" s="247" t="str">
        <f>IF(Tableau32[[#This Row],[Auswirkung auf Stakeholder
(Negativ (-) / 
Neutral (0) /
 Positiv (+))]]="Positive (+)", "NA - Positive","")</f>
        <v/>
      </c>
      <c r="U105" s="247" t="str">
        <f>IF(Tableau32[[#This Row],[Aktuell (A) /
Potentiell (P)]]="Aktuell (A)", 1, "")</f>
        <v/>
      </c>
      <c r="V10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5" s="254"/>
      <c r="X105" s="255"/>
      <c r="Y105" s="247"/>
      <c r="Z105" s="247"/>
      <c r="AA105" s="247"/>
      <c r="AB105" s="247"/>
      <c r="AC105" s="247"/>
      <c r="AD105" s="253"/>
      <c r="AE105" s="247"/>
      <c r="AF105" s="251"/>
      <c r="AG105" s="247"/>
      <c r="AH105" s="247"/>
      <c r="AI105" s="247"/>
      <c r="AJ105" s="247"/>
      <c r="AK105" s="247"/>
      <c r="AL105" s="253"/>
      <c r="AM105" s="247"/>
    </row>
    <row r="106" spans="1:39" ht="86" outlineLevel="1">
      <c r="A106" s="25"/>
      <c r="B106" s="85" t="s">
        <v>5</v>
      </c>
      <c r="C106" s="85" t="s">
        <v>284</v>
      </c>
      <c r="D106" s="247" t="s">
        <v>327</v>
      </c>
      <c r="E106" s="256" t="s">
        <v>336</v>
      </c>
      <c r="F106" s="249"/>
      <c r="G106" s="257"/>
      <c r="H106" s="257"/>
      <c r="I106" s="257"/>
      <c r="J106" s="251"/>
      <c r="K106" s="252"/>
      <c r="L106" s="247" t="s">
        <v>61</v>
      </c>
      <c r="M106" s="247"/>
      <c r="N106" s="247"/>
      <c r="O106" s="247"/>
      <c r="P106" s="247"/>
      <c r="Q106" s="247"/>
      <c r="R106" s="247"/>
      <c r="S106" s="247"/>
      <c r="T106" s="247"/>
      <c r="U106" s="247" t="str">
        <f>IF(Tableau32[[#This Row],[Aktuell (A) /
Potentiell (P)]]="Aktuell (A)", 1, "")</f>
        <v/>
      </c>
      <c r="V10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6" s="254"/>
      <c r="X106" s="255"/>
      <c r="Y106" s="247"/>
      <c r="Z106" s="247"/>
      <c r="AA106" s="247"/>
      <c r="AB106" s="247"/>
      <c r="AC106" s="247"/>
      <c r="AD106" s="253"/>
      <c r="AE106" s="247"/>
      <c r="AF106" s="251"/>
      <c r="AG106" s="247"/>
      <c r="AH106" s="247"/>
      <c r="AI106" s="247"/>
      <c r="AJ106" s="247"/>
      <c r="AK106" s="247"/>
      <c r="AL106" s="253"/>
      <c r="AM106" s="247"/>
    </row>
    <row r="107" spans="1:39" ht="86" outlineLevel="1">
      <c r="A107" s="25"/>
      <c r="B107" s="85" t="s">
        <v>5</v>
      </c>
      <c r="C107" s="85" t="s">
        <v>284</v>
      </c>
      <c r="D107" s="247" t="s">
        <v>327</v>
      </c>
      <c r="E107" s="256" t="s">
        <v>336</v>
      </c>
      <c r="F107" s="249"/>
      <c r="G107" s="257"/>
      <c r="H107" s="257"/>
      <c r="I107" s="257"/>
      <c r="J107" s="251"/>
      <c r="K107" s="252"/>
      <c r="L107" s="247" t="s">
        <v>61</v>
      </c>
      <c r="M107" s="247"/>
      <c r="N107" s="247"/>
      <c r="O107" s="247"/>
      <c r="P107" s="247"/>
      <c r="Q107" s="247"/>
      <c r="R107" s="247"/>
      <c r="S107" s="247"/>
      <c r="T107" s="247" t="str">
        <f>IF(Tableau32[[#This Row],[Auswirkung auf Stakeholder
(Negativ (-) / 
Neutral (0) /
 Positiv (+))]]="Positive (+)", "NA - Positive","")</f>
        <v/>
      </c>
      <c r="U107" s="247" t="str">
        <f>IF(Tableau32[[#This Row],[Aktuell (A) /
Potentiell (P)]]="Aktuell (A)", 1, "")</f>
        <v/>
      </c>
      <c r="V10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7" s="254"/>
      <c r="X107" s="255"/>
      <c r="Y107" s="247"/>
      <c r="Z107" s="247"/>
      <c r="AA107" s="247"/>
      <c r="AB107" s="247"/>
      <c r="AC107" s="247"/>
      <c r="AD107" s="253"/>
      <c r="AE107" s="247"/>
      <c r="AF107" s="251"/>
      <c r="AG107" s="247"/>
      <c r="AH107" s="247"/>
      <c r="AI107" s="247"/>
      <c r="AJ107" s="247"/>
      <c r="AK107" s="247"/>
      <c r="AL107" s="253"/>
      <c r="AM107" s="247"/>
    </row>
    <row r="108" spans="1:39" ht="86" outlineLevel="1">
      <c r="A108" s="25"/>
      <c r="B108" s="85" t="s">
        <v>5</v>
      </c>
      <c r="C108" s="85" t="s">
        <v>284</v>
      </c>
      <c r="D108" s="247" t="s">
        <v>327</v>
      </c>
      <c r="E108" s="256" t="s">
        <v>336</v>
      </c>
      <c r="F108" s="249"/>
      <c r="G108" s="257"/>
      <c r="H108" s="257"/>
      <c r="I108" s="257"/>
      <c r="J108" s="251"/>
      <c r="K108" s="252"/>
      <c r="L108" s="247" t="s">
        <v>61</v>
      </c>
      <c r="M108" s="247"/>
      <c r="N108" s="247"/>
      <c r="O108" s="247"/>
      <c r="P108" s="247"/>
      <c r="Q108" s="247"/>
      <c r="R108" s="247"/>
      <c r="S108" s="247"/>
      <c r="T108" s="247" t="str">
        <f>IF(Tableau32[[#This Row],[Auswirkung auf Stakeholder
(Negativ (-) / 
Neutral (0) /
 Positiv (+))]]="Positive (+)", "NA - Positive","")</f>
        <v/>
      </c>
      <c r="U108" s="247" t="str">
        <f>IF(Tableau32[[#This Row],[Aktuell (A) /
Potentiell (P)]]="Aktuell (A)", 1, "")</f>
        <v/>
      </c>
      <c r="V10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8" s="254"/>
      <c r="X108" s="255"/>
      <c r="Y108" s="247"/>
      <c r="Z108" s="247"/>
      <c r="AA108" s="247"/>
      <c r="AB108" s="247"/>
      <c r="AC108" s="247"/>
      <c r="AD108" s="253"/>
      <c r="AE108" s="247"/>
      <c r="AF108" s="251"/>
      <c r="AG108" s="247"/>
      <c r="AH108" s="247"/>
      <c r="AI108" s="247"/>
      <c r="AJ108" s="247"/>
      <c r="AK108" s="247"/>
      <c r="AL108" s="253"/>
      <c r="AM108" s="247"/>
    </row>
    <row r="109" spans="1:39" ht="86" outlineLevel="1">
      <c r="A109" s="25"/>
      <c r="B109" s="85" t="s">
        <v>5</v>
      </c>
      <c r="C109" s="85" t="s">
        <v>284</v>
      </c>
      <c r="D109" s="247" t="s">
        <v>327</v>
      </c>
      <c r="E109" s="256" t="s">
        <v>336</v>
      </c>
      <c r="F109" s="249"/>
      <c r="G109" s="257"/>
      <c r="H109" s="257"/>
      <c r="I109" s="257"/>
      <c r="J109" s="251"/>
      <c r="K109" s="252"/>
      <c r="L109" s="247" t="s">
        <v>61</v>
      </c>
      <c r="M109" s="247"/>
      <c r="N109" s="247"/>
      <c r="O109" s="247"/>
      <c r="P109" s="247"/>
      <c r="Q109" s="247"/>
      <c r="R109" s="247"/>
      <c r="S109" s="247"/>
      <c r="T109" s="247" t="str">
        <f>IF(Tableau32[[#This Row],[Auswirkung auf Stakeholder
(Negativ (-) / 
Neutral (0) /
 Positiv (+))]]="Positive (+)", "NA - Positive","")</f>
        <v/>
      </c>
      <c r="U109" s="247" t="str">
        <f>IF(Tableau32[[#This Row],[Aktuell (A) /
Potentiell (P)]]="Aktuell (A)", 1, "")</f>
        <v/>
      </c>
      <c r="V10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09" s="254"/>
      <c r="X109" s="255"/>
      <c r="Y109" s="247"/>
      <c r="Z109" s="247"/>
      <c r="AA109" s="247"/>
      <c r="AB109" s="247"/>
      <c r="AC109" s="247"/>
      <c r="AD109" s="253"/>
      <c r="AE109" s="247"/>
      <c r="AF109" s="251"/>
      <c r="AG109" s="247"/>
      <c r="AH109" s="247"/>
      <c r="AI109" s="247"/>
      <c r="AJ109" s="247"/>
      <c r="AK109" s="247"/>
      <c r="AL109" s="253"/>
      <c r="AM109" s="247"/>
    </row>
    <row r="110" spans="1:39" ht="86" outlineLevel="1">
      <c r="A110" s="25"/>
      <c r="B110" s="85" t="s">
        <v>5</v>
      </c>
      <c r="C110" s="85" t="s">
        <v>284</v>
      </c>
      <c r="D110" s="247" t="s">
        <v>327</v>
      </c>
      <c r="E110" s="256" t="s">
        <v>337</v>
      </c>
      <c r="F110" s="249"/>
      <c r="G110" s="257"/>
      <c r="H110" s="257"/>
      <c r="I110" s="257"/>
      <c r="J110" s="251"/>
      <c r="K110" s="252"/>
      <c r="L110" s="247" t="s">
        <v>61</v>
      </c>
      <c r="M110" s="247"/>
      <c r="N110" s="247"/>
      <c r="O110" s="247"/>
      <c r="P110" s="247"/>
      <c r="Q110" s="247"/>
      <c r="R110" s="247"/>
      <c r="S110" s="247"/>
      <c r="T110" s="247" t="str">
        <f>IF(Tableau32[[#This Row],[Auswirkung auf Stakeholder
(Negativ (-) / 
Neutral (0) /
 Positiv (+))]]="Positive (+)", "NA - Positive","")</f>
        <v/>
      </c>
      <c r="U110" s="247" t="str">
        <f>IF(Tableau32[[#This Row],[Aktuell (A) /
Potentiell (P)]]="Aktuell (A)", 1, "")</f>
        <v/>
      </c>
      <c r="V11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0" s="254"/>
      <c r="X110" s="255"/>
      <c r="Y110" s="247"/>
      <c r="Z110" s="247"/>
      <c r="AA110" s="247"/>
      <c r="AB110" s="247"/>
      <c r="AC110" s="247"/>
      <c r="AD110" s="253"/>
      <c r="AE110" s="247"/>
      <c r="AF110" s="251"/>
      <c r="AG110" s="247"/>
      <c r="AH110" s="247"/>
      <c r="AI110" s="247"/>
      <c r="AJ110" s="247"/>
      <c r="AK110" s="247"/>
      <c r="AL110" s="253"/>
      <c r="AM110" s="247"/>
    </row>
    <row r="111" spans="1:39" ht="86" outlineLevel="1">
      <c r="A111" s="25"/>
      <c r="B111" s="85" t="s">
        <v>5</v>
      </c>
      <c r="C111" s="85" t="s">
        <v>284</v>
      </c>
      <c r="D111" s="247" t="s">
        <v>327</v>
      </c>
      <c r="E111" s="256" t="s">
        <v>337</v>
      </c>
      <c r="F111" s="249"/>
      <c r="G111" s="257"/>
      <c r="H111" s="257"/>
      <c r="I111" s="257"/>
      <c r="J111" s="251"/>
      <c r="K111" s="252"/>
      <c r="L111" s="247" t="s">
        <v>61</v>
      </c>
      <c r="M111" s="247"/>
      <c r="N111" s="247"/>
      <c r="O111" s="247"/>
      <c r="P111" s="247"/>
      <c r="Q111" s="247"/>
      <c r="R111" s="247"/>
      <c r="S111" s="247"/>
      <c r="T111" s="247" t="str">
        <f>IF(Tableau32[[#This Row],[Auswirkung auf Stakeholder
(Negativ (-) / 
Neutral (0) /
 Positiv (+))]]="Positive (+)", "NA - Positive","")</f>
        <v/>
      </c>
      <c r="U111" s="247" t="str">
        <f>IF(Tableau32[[#This Row],[Aktuell (A) /
Potentiell (P)]]="Aktuell (A)", 1, "")</f>
        <v/>
      </c>
      <c r="V11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1" s="254"/>
      <c r="X111" s="255"/>
      <c r="Y111" s="247"/>
      <c r="Z111" s="247"/>
      <c r="AA111" s="247"/>
      <c r="AB111" s="247"/>
      <c r="AC111" s="247"/>
      <c r="AD111" s="253"/>
      <c r="AE111" s="247"/>
      <c r="AF111" s="251"/>
      <c r="AG111" s="247"/>
      <c r="AH111" s="247"/>
      <c r="AI111" s="247"/>
      <c r="AJ111" s="247"/>
      <c r="AK111" s="247"/>
      <c r="AL111" s="253"/>
      <c r="AM111" s="247"/>
    </row>
    <row r="112" spans="1:39" ht="86" outlineLevel="1">
      <c r="A112" s="25"/>
      <c r="B112" s="85" t="s">
        <v>5</v>
      </c>
      <c r="C112" s="85" t="s">
        <v>284</v>
      </c>
      <c r="D112" s="247" t="s">
        <v>327</v>
      </c>
      <c r="E112" s="256" t="s">
        <v>337</v>
      </c>
      <c r="F112" s="249"/>
      <c r="G112" s="257"/>
      <c r="H112" s="257"/>
      <c r="I112" s="257"/>
      <c r="J112" s="251"/>
      <c r="K112" s="252"/>
      <c r="L112" s="247" t="s">
        <v>61</v>
      </c>
      <c r="M112" s="247"/>
      <c r="N112" s="247"/>
      <c r="O112" s="247"/>
      <c r="P112" s="247"/>
      <c r="Q112" s="247"/>
      <c r="R112" s="247"/>
      <c r="S112" s="247"/>
      <c r="T112" s="247" t="str">
        <f>IF(Tableau32[[#This Row],[Auswirkung auf Stakeholder
(Negativ (-) / 
Neutral (0) /
 Positiv (+))]]="Positive (+)", "NA - Positive","")</f>
        <v/>
      </c>
      <c r="U112" s="247" t="str">
        <f>IF(Tableau32[[#This Row],[Aktuell (A) /
Potentiell (P)]]="Aktuell (A)", 1, "")</f>
        <v/>
      </c>
      <c r="V11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2" s="254"/>
      <c r="X112" s="255"/>
      <c r="Y112" s="247"/>
      <c r="Z112" s="247"/>
      <c r="AA112" s="247"/>
      <c r="AB112" s="247"/>
      <c r="AC112" s="247"/>
      <c r="AD112" s="253"/>
      <c r="AE112" s="247"/>
      <c r="AF112" s="251"/>
      <c r="AG112" s="247"/>
      <c r="AH112" s="247"/>
      <c r="AI112" s="247"/>
      <c r="AJ112" s="247"/>
      <c r="AK112" s="247"/>
      <c r="AL112" s="253"/>
      <c r="AM112" s="247"/>
    </row>
    <row r="113" spans="1:39" ht="86" outlineLevel="1">
      <c r="A113" s="25"/>
      <c r="B113" s="85" t="s">
        <v>5</v>
      </c>
      <c r="C113" s="85" t="s">
        <v>284</v>
      </c>
      <c r="D113" s="247" t="s">
        <v>327</v>
      </c>
      <c r="E113" s="256" t="s">
        <v>337</v>
      </c>
      <c r="F113" s="249"/>
      <c r="G113" s="257"/>
      <c r="H113" s="257"/>
      <c r="I113" s="257"/>
      <c r="J113" s="251"/>
      <c r="K113" s="252"/>
      <c r="L113" s="247" t="s">
        <v>61</v>
      </c>
      <c r="M113" s="247"/>
      <c r="N113" s="247"/>
      <c r="O113" s="247"/>
      <c r="P113" s="247"/>
      <c r="Q113" s="247"/>
      <c r="R113" s="247"/>
      <c r="S113" s="247"/>
      <c r="T113" s="247" t="str">
        <f>IF(Tableau32[[#This Row],[Auswirkung auf Stakeholder
(Negativ (-) / 
Neutral (0) /
 Positiv (+))]]="Positive (+)", "NA - Positive","")</f>
        <v/>
      </c>
      <c r="U113" s="247" t="str">
        <f>IF(Tableau32[[#This Row],[Aktuell (A) /
Potentiell (P)]]="Aktuell (A)", 1, "")</f>
        <v/>
      </c>
      <c r="V11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3" s="254"/>
      <c r="X113" s="255"/>
      <c r="Y113" s="247"/>
      <c r="Z113" s="247"/>
      <c r="AA113" s="247"/>
      <c r="AB113" s="247"/>
      <c r="AC113" s="247"/>
      <c r="AD113" s="253"/>
      <c r="AE113" s="247"/>
      <c r="AF113" s="251"/>
      <c r="AG113" s="247"/>
      <c r="AH113" s="247"/>
      <c r="AI113" s="247"/>
      <c r="AJ113" s="247"/>
      <c r="AK113" s="247"/>
      <c r="AL113" s="253"/>
      <c r="AM113" s="247"/>
    </row>
    <row r="114" spans="1:39" ht="86" outlineLevel="1">
      <c r="A114" s="25"/>
      <c r="B114" s="85" t="s">
        <v>5</v>
      </c>
      <c r="C114" s="85" t="s">
        <v>284</v>
      </c>
      <c r="D114" s="247" t="s">
        <v>327</v>
      </c>
      <c r="E114" s="256" t="s">
        <v>338</v>
      </c>
      <c r="F114" s="249"/>
      <c r="G114" s="257"/>
      <c r="H114" s="257"/>
      <c r="I114" s="257"/>
      <c r="J114" s="251"/>
      <c r="K114" s="252"/>
      <c r="L114" s="247" t="s">
        <v>61</v>
      </c>
      <c r="M114" s="247"/>
      <c r="N114" s="247"/>
      <c r="O114" s="247"/>
      <c r="P114" s="247"/>
      <c r="Q114" s="247"/>
      <c r="R114" s="247"/>
      <c r="S114" s="247"/>
      <c r="T114" s="247" t="str">
        <f>IF(Tableau32[[#This Row],[Auswirkung auf Stakeholder
(Negativ (-) / 
Neutral (0) /
 Positiv (+))]]="Positive (+)", "NA - Positive","")</f>
        <v/>
      </c>
      <c r="U114" s="247" t="str">
        <f>IF(Tableau32[[#This Row],[Aktuell (A) /
Potentiell (P)]]="Aktuell (A)", 1, "")</f>
        <v/>
      </c>
      <c r="V11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4" s="254"/>
      <c r="X114" s="255"/>
      <c r="Y114" s="247"/>
      <c r="Z114" s="247"/>
      <c r="AA114" s="247"/>
      <c r="AB114" s="247"/>
      <c r="AC114" s="247"/>
      <c r="AD114" s="253"/>
      <c r="AE114" s="247"/>
      <c r="AF114" s="251"/>
      <c r="AG114" s="247"/>
      <c r="AH114" s="247"/>
      <c r="AI114" s="247"/>
      <c r="AJ114" s="247"/>
      <c r="AK114" s="247"/>
      <c r="AL114" s="253"/>
      <c r="AM114" s="247"/>
    </row>
    <row r="115" spans="1:39" ht="86" outlineLevel="1">
      <c r="A115" s="25"/>
      <c r="B115" s="85" t="s">
        <v>5</v>
      </c>
      <c r="C115" s="85" t="s">
        <v>284</v>
      </c>
      <c r="D115" s="247" t="s">
        <v>327</v>
      </c>
      <c r="E115" s="256" t="s">
        <v>338</v>
      </c>
      <c r="F115" s="249"/>
      <c r="G115" s="257"/>
      <c r="H115" s="257"/>
      <c r="I115" s="257"/>
      <c r="J115" s="251"/>
      <c r="K115" s="252"/>
      <c r="L115" s="247" t="s">
        <v>61</v>
      </c>
      <c r="M115" s="247"/>
      <c r="N115" s="247"/>
      <c r="O115" s="247"/>
      <c r="P115" s="247"/>
      <c r="Q115" s="247"/>
      <c r="R115" s="247"/>
      <c r="S115" s="247"/>
      <c r="T115" s="247" t="str">
        <f>IF(Tableau32[[#This Row],[Auswirkung auf Stakeholder
(Negativ (-) / 
Neutral (0) /
 Positiv (+))]]="Positive (+)", "NA - Positive","")</f>
        <v/>
      </c>
      <c r="U115" s="247" t="str">
        <f>IF(Tableau32[[#This Row],[Aktuell (A) /
Potentiell (P)]]="Aktuell (A)", 1, "")</f>
        <v/>
      </c>
      <c r="V11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5" s="254"/>
      <c r="X115" s="255"/>
      <c r="Y115" s="247"/>
      <c r="Z115" s="247"/>
      <c r="AA115" s="247"/>
      <c r="AB115" s="247"/>
      <c r="AC115" s="247"/>
      <c r="AD115" s="253"/>
      <c r="AE115" s="247"/>
      <c r="AF115" s="251"/>
      <c r="AG115" s="247"/>
      <c r="AH115" s="247"/>
      <c r="AI115" s="247"/>
      <c r="AJ115" s="247"/>
      <c r="AK115" s="247"/>
      <c r="AL115" s="253"/>
      <c r="AM115" s="247"/>
    </row>
    <row r="116" spans="1:39" ht="86" outlineLevel="1">
      <c r="A116" s="25"/>
      <c r="B116" s="85" t="s">
        <v>5</v>
      </c>
      <c r="C116" s="85" t="s">
        <v>284</v>
      </c>
      <c r="D116" s="247" t="s">
        <v>327</v>
      </c>
      <c r="E116" s="256" t="s">
        <v>338</v>
      </c>
      <c r="F116" s="249"/>
      <c r="G116" s="257"/>
      <c r="H116" s="257"/>
      <c r="I116" s="257"/>
      <c r="J116" s="251"/>
      <c r="K116" s="252"/>
      <c r="L116" s="247" t="s">
        <v>61</v>
      </c>
      <c r="M116" s="247"/>
      <c r="N116" s="247"/>
      <c r="O116" s="247"/>
      <c r="P116" s="247"/>
      <c r="Q116" s="247"/>
      <c r="R116" s="247"/>
      <c r="S116" s="247"/>
      <c r="T116" s="247" t="str">
        <f>IF(Tableau32[[#This Row],[Auswirkung auf Stakeholder
(Negativ (-) / 
Neutral (0) /
 Positiv (+))]]="Positive (+)", "NA - Positive","")</f>
        <v/>
      </c>
      <c r="U116" s="247" t="str">
        <f>IF(Tableau32[[#This Row],[Aktuell (A) /
Potentiell (P)]]="Aktuell (A)", 1, "")</f>
        <v/>
      </c>
      <c r="V11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6" s="254"/>
      <c r="X116" s="255"/>
      <c r="Y116" s="247"/>
      <c r="Z116" s="247"/>
      <c r="AA116" s="247"/>
      <c r="AB116" s="247"/>
      <c r="AC116" s="247"/>
      <c r="AD116" s="253"/>
      <c r="AE116" s="247"/>
      <c r="AF116" s="251"/>
      <c r="AG116" s="247"/>
      <c r="AH116" s="247"/>
      <c r="AI116" s="247"/>
      <c r="AJ116" s="247"/>
      <c r="AK116" s="247"/>
      <c r="AL116" s="253"/>
      <c r="AM116" s="247"/>
    </row>
    <row r="117" spans="1:39" ht="86" outlineLevel="1">
      <c r="A117" s="25"/>
      <c r="B117" s="85" t="s">
        <v>5</v>
      </c>
      <c r="C117" s="85" t="s">
        <v>284</v>
      </c>
      <c r="D117" s="247" t="s">
        <v>327</v>
      </c>
      <c r="E117" s="256" t="s">
        <v>338</v>
      </c>
      <c r="F117" s="249"/>
      <c r="G117" s="257"/>
      <c r="H117" s="257"/>
      <c r="I117" s="257"/>
      <c r="J117" s="251"/>
      <c r="K117" s="252"/>
      <c r="L117" s="247" t="s">
        <v>61</v>
      </c>
      <c r="M117" s="247"/>
      <c r="N117" s="247"/>
      <c r="O117" s="247"/>
      <c r="P117" s="247"/>
      <c r="Q117" s="247"/>
      <c r="R117" s="247"/>
      <c r="S117" s="247"/>
      <c r="T117" s="247" t="str">
        <f>IF(Tableau32[[#This Row],[Auswirkung auf Stakeholder
(Negativ (-) / 
Neutral (0) /
 Positiv (+))]]="Positive (+)", "NA - Positive","")</f>
        <v/>
      </c>
      <c r="U117" s="247" t="str">
        <f>IF(Tableau32[[#This Row],[Aktuell (A) /
Potentiell (P)]]="Aktuell (A)", 1, "")</f>
        <v/>
      </c>
      <c r="V11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7" s="254"/>
      <c r="X117" s="255"/>
      <c r="Y117" s="247"/>
      <c r="Z117" s="247"/>
      <c r="AA117" s="247"/>
      <c r="AB117" s="247"/>
      <c r="AC117" s="247"/>
      <c r="AD117" s="253"/>
      <c r="AE117" s="247"/>
      <c r="AF117" s="251"/>
      <c r="AG117" s="247"/>
      <c r="AH117" s="247"/>
      <c r="AI117" s="247"/>
      <c r="AJ117" s="247"/>
      <c r="AK117" s="247"/>
      <c r="AL117" s="253"/>
      <c r="AM117" s="247"/>
    </row>
    <row r="118" spans="1:39" ht="86" outlineLevel="1">
      <c r="A118" s="25"/>
      <c r="B118" s="85" t="s">
        <v>5</v>
      </c>
      <c r="C118" s="85" t="s">
        <v>284</v>
      </c>
      <c r="D118" s="247" t="s">
        <v>328</v>
      </c>
      <c r="E118" s="256" t="s">
        <v>2</v>
      </c>
      <c r="F118" s="249"/>
      <c r="G118" s="257"/>
      <c r="H118" s="257"/>
      <c r="I118" s="257"/>
      <c r="J118" s="251"/>
      <c r="K118" s="252"/>
      <c r="L118" s="247" t="s">
        <v>61</v>
      </c>
      <c r="M118" s="247"/>
      <c r="N118" s="247"/>
      <c r="O118" s="247"/>
      <c r="P118" s="247"/>
      <c r="Q118" s="247"/>
      <c r="R118" s="247"/>
      <c r="S118" s="247"/>
      <c r="T118" s="247" t="str">
        <f>IF(Tableau32[[#This Row],[Auswirkung auf Stakeholder
(Negativ (-) / 
Neutral (0) /
 Positiv (+))]]="Positive (+)", "NA - Positive","")</f>
        <v/>
      </c>
      <c r="U118" s="247" t="str">
        <f>IF(Tableau32[[#This Row],[Aktuell (A) /
Potentiell (P)]]="Aktuell (A)", 1, "")</f>
        <v/>
      </c>
      <c r="V11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8" s="254"/>
      <c r="X118" s="255"/>
      <c r="Y118" s="247"/>
      <c r="Z118" s="247"/>
      <c r="AA118" s="247"/>
      <c r="AB118" s="247"/>
      <c r="AC118" s="247"/>
      <c r="AD118" s="253"/>
      <c r="AE118" s="247"/>
      <c r="AF118" s="251"/>
      <c r="AG118" s="247"/>
      <c r="AH118" s="247"/>
      <c r="AI118" s="247"/>
      <c r="AJ118" s="247"/>
      <c r="AK118" s="247"/>
      <c r="AL118" s="253"/>
      <c r="AM118" s="247"/>
    </row>
    <row r="119" spans="1:39" ht="86" outlineLevel="1">
      <c r="A119" s="25"/>
      <c r="B119" s="85" t="s">
        <v>5</v>
      </c>
      <c r="C119" s="85" t="s">
        <v>284</v>
      </c>
      <c r="D119" s="247" t="s">
        <v>328</v>
      </c>
      <c r="E119" s="256" t="s">
        <v>2</v>
      </c>
      <c r="F119" s="249"/>
      <c r="G119" s="257"/>
      <c r="H119" s="257"/>
      <c r="I119" s="257"/>
      <c r="J119" s="251"/>
      <c r="K119" s="252"/>
      <c r="L119" s="247" t="s">
        <v>61</v>
      </c>
      <c r="M119" s="247"/>
      <c r="N119" s="247"/>
      <c r="O119" s="247"/>
      <c r="P119" s="247"/>
      <c r="Q119" s="247"/>
      <c r="R119" s="247"/>
      <c r="S119" s="247"/>
      <c r="T119" s="247" t="str">
        <f>IF(Tableau32[[#This Row],[Auswirkung auf Stakeholder
(Negativ (-) / 
Neutral (0) /
 Positiv (+))]]="Positive (+)", "NA - Positive","")</f>
        <v/>
      </c>
      <c r="U119" s="247" t="str">
        <f>IF(Tableau32[[#This Row],[Aktuell (A) /
Potentiell (P)]]="Aktuell (A)", 1, "")</f>
        <v/>
      </c>
      <c r="V11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19" s="254"/>
      <c r="X119" s="255"/>
      <c r="Y119" s="247"/>
      <c r="Z119" s="247"/>
      <c r="AA119" s="247"/>
      <c r="AB119" s="247"/>
      <c r="AC119" s="247"/>
      <c r="AD119" s="253"/>
      <c r="AE119" s="247"/>
      <c r="AF119" s="251"/>
      <c r="AG119" s="247"/>
      <c r="AH119" s="247"/>
      <c r="AI119" s="247"/>
      <c r="AJ119" s="247"/>
      <c r="AK119" s="247"/>
      <c r="AL119" s="253"/>
      <c r="AM119" s="247"/>
    </row>
    <row r="120" spans="1:39" ht="86" outlineLevel="1">
      <c r="A120" s="25"/>
      <c r="B120" s="85" t="s">
        <v>5</v>
      </c>
      <c r="C120" s="85" t="s">
        <v>284</v>
      </c>
      <c r="D120" s="247" t="s">
        <v>328</v>
      </c>
      <c r="E120" s="256" t="s">
        <v>2</v>
      </c>
      <c r="F120" s="249"/>
      <c r="G120" s="257"/>
      <c r="H120" s="257"/>
      <c r="I120" s="257"/>
      <c r="J120" s="251"/>
      <c r="K120" s="252"/>
      <c r="L120" s="247" t="s">
        <v>61</v>
      </c>
      <c r="M120" s="247"/>
      <c r="N120" s="247"/>
      <c r="O120" s="247"/>
      <c r="P120" s="247"/>
      <c r="Q120" s="247"/>
      <c r="R120" s="247"/>
      <c r="S120" s="247"/>
      <c r="T120" s="247" t="str">
        <f>IF(Tableau32[[#This Row],[Auswirkung auf Stakeholder
(Negativ (-) / 
Neutral (0) /
 Positiv (+))]]="Positive (+)", "NA - Positive","")</f>
        <v/>
      </c>
      <c r="U120" s="247" t="str">
        <f>IF(Tableau32[[#This Row],[Aktuell (A) /
Potentiell (P)]]="Aktuell (A)", 1, "")</f>
        <v/>
      </c>
      <c r="V12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0" s="254"/>
      <c r="X120" s="255"/>
      <c r="Y120" s="247"/>
      <c r="Z120" s="247"/>
      <c r="AA120" s="247"/>
      <c r="AB120" s="247"/>
      <c r="AC120" s="247"/>
      <c r="AD120" s="253"/>
      <c r="AE120" s="247"/>
      <c r="AF120" s="251"/>
      <c r="AG120" s="247"/>
      <c r="AH120" s="247"/>
      <c r="AI120" s="247"/>
      <c r="AJ120" s="247"/>
      <c r="AK120" s="247"/>
      <c r="AL120" s="253"/>
      <c r="AM120" s="247"/>
    </row>
    <row r="121" spans="1:39" ht="86" outlineLevel="1">
      <c r="A121" s="25"/>
      <c r="B121" s="85" t="s">
        <v>5</v>
      </c>
      <c r="C121" s="85" t="s">
        <v>284</v>
      </c>
      <c r="D121" s="247" t="s">
        <v>328</v>
      </c>
      <c r="E121" s="256" t="s">
        <v>2</v>
      </c>
      <c r="F121" s="249"/>
      <c r="G121" s="257"/>
      <c r="H121" s="257"/>
      <c r="I121" s="257"/>
      <c r="J121" s="251"/>
      <c r="K121" s="252"/>
      <c r="L121" s="247" t="s">
        <v>61</v>
      </c>
      <c r="M121" s="247"/>
      <c r="N121" s="247"/>
      <c r="O121" s="247"/>
      <c r="P121" s="247"/>
      <c r="Q121" s="247"/>
      <c r="R121" s="247"/>
      <c r="S121" s="247"/>
      <c r="T121" s="247" t="str">
        <f>IF(Tableau32[[#This Row],[Auswirkung auf Stakeholder
(Negativ (-) / 
Neutral (0) /
 Positiv (+))]]="Positive (+)", "NA - Positive","")</f>
        <v/>
      </c>
      <c r="U121" s="247" t="str">
        <f>IF(Tableau32[[#This Row],[Aktuell (A) /
Potentiell (P)]]="Aktuell (A)", 1, "")</f>
        <v/>
      </c>
      <c r="V12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1" s="254"/>
      <c r="X121" s="255"/>
      <c r="Y121" s="247"/>
      <c r="Z121" s="247"/>
      <c r="AA121" s="247"/>
      <c r="AB121" s="247"/>
      <c r="AC121" s="247"/>
      <c r="AD121" s="253"/>
      <c r="AE121" s="247"/>
      <c r="AF121" s="251"/>
      <c r="AG121" s="247"/>
      <c r="AH121" s="247"/>
      <c r="AI121" s="247"/>
      <c r="AJ121" s="247"/>
      <c r="AK121" s="247"/>
      <c r="AL121" s="253"/>
      <c r="AM121" s="247"/>
    </row>
    <row r="122" spans="1:39" ht="43">
      <c r="A122" s="25"/>
      <c r="B122" s="86" t="s">
        <v>6</v>
      </c>
      <c r="C122" s="87" t="s">
        <v>285</v>
      </c>
      <c r="D122" s="282"/>
      <c r="E122" s="283"/>
      <c r="F122" s="284"/>
      <c r="G122" s="285"/>
      <c r="H122" s="285"/>
      <c r="I122" s="285"/>
      <c r="J122" s="286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 t="str">
        <f>IF(Tableau32[[#This Row],[Aktuell (A) /
Potentiell (P)]]="Aktuell (A)", 1, "")</f>
        <v/>
      </c>
      <c r="V122" s="282"/>
      <c r="W122" s="287"/>
      <c r="X122" s="288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</row>
    <row r="123" spans="1:39" ht="64.5" outlineLevel="1">
      <c r="A123" s="25"/>
      <c r="B123" s="87" t="s">
        <v>6</v>
      </c>
      <c r="C123" s="87" t="s">
        <v>285</v>
      </c>
      <c r="D123" s="247" t="s">
        <v>339</v>
      </c>
      <c r="E123" s="256" t="s">
        <v>2</v>
      </c>
      <c r="F123" s="249"/>
      <c r="G123" s="257"/>
      <c r="H123" s="257"/>
      <c r="I123" s="257"/>
      <c r="J123" s="251"/>
      <c r="K123" s="252"/>
      <c r="L123" s="247" t="s">
        <v>61</v>
      </c>
      <c r="M123" s="247"/>
      <c r="N123" s="247"/>
      <c r="O123" s="247"/>
      <c r="P123" s="247"/>
      <c r="Q123" s="247"/>
      <c r="R123" s="247"/>
      <c r="S123" s="247"/>
      <c r="T123" s="247"/>
      <c r="U123" s="247" t="str">
        <f>IF(Tableau32[[#This Row],[Aktuell (A) /
Potentiell (P)]]="Aktuell (A)", 1, "")</f>
        <v/>
      </c>
      <c r="V12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3" s="254"/>
      <c r="X123" s="255"/>
      <c r="Y123" s="247"/>
      <c r="Z123" s="247"/>
      <c r="AA123" s="247"/>
      <c r="AB123" s="247"/>
      <c r="AC123" s="247"/>
      <c r="AD123" s="253"/>
      <c r="AE123" s="247"/>
      <c r="AF123" s="251"/>
      <c r="AG123" s="247"/>
      <c r="AH123" s="247"/>
      <c r="AI123" s="247"/>
      <c r="AJ123" s="247"/>
      <c r="AK123" s="247"/>
      <c r="AL123" s="253"/>
      <c r="AM123" s="247"/>
    </row>
    <row r="124" spans="1:39" ht="64.5" outlineLevel="1">
      <c r="A124" s="25"/>
      <c r="B124" s="87" t="s">
        <v>6</v>
      </c>
      <c r="C124" s="87" t="s">
        <v>285</v>
      </c>
      <c r="D124" s="247" t="s">
        <v>339</v>
      </c>
      <c r="E124" s="256" t="s">
        <v>2</v>
      </c>
      <c r="F124" s="249"/>
      <c r="G124" s="257"/>
      <c r="H124" s="257"/>
      <c r="I124" s="257"/>
      <c r="J124" s="251"/>
      <c r="K124" s="252"/>
      <c r="L124" s="247" t="s">
        <v>61</v>
      </c>
      <c r="M124" s="247"/>
      <c r="N124" s="247"/>
      <c r="O124" s="247"/>
      <c r="P124" s="247"/>
      <c r="Q124" s="247"/>
      <c r="R124" s="247"/>
      <c r="S124" s="247"/>
      <c r="T124" s="247" t="str">
        <f>IF(Tableau32[[#This Row],[Auswirkung auf Stakeholder
(Negativ (-) / 
Neutral (0) /
 Positiv (+))]]="Positive (+)", "NA - Positive","")</f>
        <v/>
      </c>
      <c r="U124" s="247" t="str">
        <f>IF(Tableau32[[#This Row],[Aktuell (A) /
Potentiell (P)]]="Aktuell (A)", 1, "")</f>
        <v/>
      </c>
      <c r="V12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4" s="254"/>
      <c r="X124" s="255"/>
      <c r="Y124" s="247"/>
      <c r="Z124" s="247"/>
      <c r="AA124" s="247"/>
      <c r="AB124" s="247"/>
      <c r="AC124" s="247"/>
      <c r="AD124" s="253"/>
      <c r="AE124" s="247"/>
      <c r="AF124" s="251"/>
      <c r="AG124" s="247"/>
      <c r="AH124" s="247"/>
      <c r="AI124" s="247"/>
      <c r="AJ124" s="247"/>
      <c r="AK124" s="247"/>
      <c r="AL124" s="253"/>
      <c r="AM124" s="247"/>
    </row>
    <row r="125" spans="1:39" ht="64.5" outlineLevel="1">
      <c r="A125" s="25"/>
      <c r="B125" s="87" t="s">
        <v>6</v>
      </c>
      <c r="C125" s="87" t="s">
        <v>285</v>
      </c>
      <c r="D125" s="247" t="s">
        <v>339</v>
      </c>
      <c r="E125" s="256" t="s">
        <v>2</v>
      </c>
      <c r="F125" s="249"/>
      <c r="G125" s="257"/>
      <c r="H125" s="257"/>
      <c r="I125" s="257"/>
      <c r="J125" s="251"/>
      <c r="K125" s="252"/>
      <c r="L125" s="247" t="s">
        <v>61</v>
      </c>
      <c r="M125" s="247"/>
      <c r="N125" s="247"/>
      <c r="O125" s="247"/>
      <c r="P125" s="247"/>
      <c r="Q125" s="247"/>
      <c r="R125" s="247"/>
      <c r="S125" s="247"/>
      <c r="T125" s="247" t="str">
        <f>IF(Tableau32[[#This Row],[Auswirkung auf Stakeholder
(Negativ (-) / 
Neutral (0) /
 Positiv (+))]]="Positive (+)", "NA - Positive","")</f>
        <v/>
      </c>
      <c r="U125" s="247" t="str">
        <f>IF(Tableau32[[#This Row],[Aktuell (A) /
Potentiell (P)]]="Aktuell (A)", 1, "")</f>
        <v/>
      </c>
      <c r="V12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5" s="254"/>
      <c r="X125" s="255"/>
      <c r="Y125" s="247"/>
      <c r="Z125" s="247"/>
      <c r="AA125" s="247"/>
      <c r="AB125" s="247"/>
      <c r="AC125" s="247"/>
      <c r="AD125" s="253"/>
      <c r="AE125" s="247"/>
      <c r="AF125" s="251"/>
      <c r="AG125" s="247"/>
      <c r="AH125" s="247"/>
      <c r="AI125" s="247"/>
      <c r="AJ125" s="247"/>
      <c r="AK125" s="247"/>
      <c r="AL125" s="253"/>
      <c r="AM125" s="247"/>
    </row>
    <row r="126" spans="1:39" ht="64.5" outlineLevel="1">
      <c r="A126" s="25"/>
      <c r="B126" s="87" t="s">
        <v>6</v>
      </c>
      <c r="C126" s="87" t="s">
        <v>285</v>
      </c>
      <c r="D126" s="247" t="s">
        <v>339</v>
      </c>
      <c r="E126" s="256" t="s">
        <v>2</v>
      </c>
      <c r="F126" s="249"/>
      <c r="G126" s="257"/>
      <c r="H126" s="257"/>
      <c r="I126" s="257"/>
      <c r="J126" s="251"/>
      <c r="K126" s="252"/>
      <c r="L126" s="247" t="s">
        <v>61</v>
      </c>
      <c r="M126" s="247"/>
      <c r="N126" s="247"/>
      <c r="O126" s="247"/>
      <c r="P126" s="247"/>
      <c r="Q126" s="247"/>
      <c r="R126" s="247"/>
      <c r="S126" s="247"/>
      <c r="T126" s="247" t="str">
        <f>IF(Tableau32[[#This Row],[Auswirkung auf Stakeholder
(Negativ (-) / 
Neutral (0) /
 Positiv (+))]]="Positive (+)", "NA - Positive","")</f>
        <v/>
      </c>
      <c r="U126" s="247" t="str">
        <f>IF(Tableau32[[#This Row],[Aktuell (A) /
Potentiell (P)]]="Aktuell (A)", 1, "")</f>
        <v/>
      </c>
      <c r="V12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6" s="254"/>
      <c r="X126" s="255"/>
      <c r="Y126" s="247"/>
      <c r="Z126" s="247"/>
      <c r="AA126" s="247"/>
      <c r="AB126" s="247"/>
      <c r="AC126" s="247"/>
      <c r="AD126" s="253"/>
      <c r="AE126" s="247"/>
      <c r="AF126" s="251"/>
      <c r="AG126" s="247"/>
      <c r="AH126" s="247"/>
      <c r="AI126" s="247"/>
      <c r="AJ126" s="247"/>
      <c r="AK126" s="247"/>
      <c r="AL126" s="253"/>
      <c r="AM126" s="247"/>
    </row>
    <row r="127" spans="1:39" ht="86" outlineLevel="1">
      <c r="A127" s="25"/>
      <c r="B127" s="87" t="s">
        <v>6</v>
      </c>
      <c r="C127" s="87" t="s">
        <v>285</v>
      </c>
      <c r="D127" s="247" t="s">
        <v>287</v>
      </c>
      <c r="E127" s="256" t="s">
        <v>2</v>
      </c>
      <c r="F127" s="249"/>
      <c r="G127" s="257"/>
      <c r="H127" s="257"/>
      <c r="I127" s="257"/>
      <c r="J127" s="251"/>
      <c r="K127" s="252"/>
      <c r="L127" s="247" t="s">
        <v>61</v>
      </c>
      <c r="M127" s="247"/>
      <c r="N127" s="247"/>
      <c r="O127" s="247"/>
      <c r="P127" s="247"/>
      <c r="Q127" s="247"/>
      <c r="R127" s="247"/>
      <c r="S127" s="247"/>
      <c r="T127" s="247" t="str">
        <f>IF(Tableau32[[#This Row],[Auswirkung auf Stakeholder
(Negativ (-) / 
Neutral (0) /
 Positiv (+))]]="Positive (+)", "NA - Positive","")</f>
        <v/>
      </c>
      <c r="U127" s="247" t="str">
        <f>IF(Tableau32[[#This Row],[Aktuell (A) /
Potentiell (P)]]="Aktuell (A)", 1, "")</f>
        <v/>
      </c>
      <c r="V12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7" s="254"/>
      <c r="X127" s="255"/>
      <c r="Y127" s="247"/>
      <c r="Z127" s="247"/>
      <c r="AA127" s="247"/>
      <c r="AB127" s="247"/>
      <c r="AC127" s="247"/>
      <c r="AD127" s="253"/>
      <c r="AE127" s="247"/>
      <c r="AF127" s="251"/>
      <c r="AG127" s="247"/>
      <c r="AH127" s="247"/>
      <c r="AI127" s="247"/>
      <c r="AJ127" s="247"/>
      <c r="AK127" s="247"/>
      <c r="AL127" s="253"/>
      <c r="AM127" s="247"/>
    </row>
    <row r="128" spans="1:39" ht="86" outlineLevel="1">
      <c r="A128" s="25"/>
      <c r="B128" s="87" t="s">
        <v>6</v>
      </c>
      <c r="C128" s="87" t="s">
        <v>285</v>
      </c>
      <c r="D128" s="247" t="s">
        <v>287</v>
      </c>
      <c r="E128" s="256" t="s">
        <v>2</v>
      </c>
      <c r="F128" s="249"/>
      <c r="G128" s="257"/>
      <c r="H128" s="257"/>
      <c r="I128" s="257"/>
      <c r="J128" s="251"/>
      <c r="K128" s="252"/>
      <c r="L128" s="247" t="s">
        <v>61</v>
      </c>
      <c r="M128" s="247"/>
      <c r="N128" s="247"/>
      <c r="O128" s="247"/>
      <c r="P128" s="247"/>
      <c r="Q128" s="247"/>
      <c r="R128" s="247"/>
      <c r="S128" s="247"/>
      <c r="T128" s="247" t="str">
        <f>IF(Tableau32[[#This Row],[Auswirkung auf Stakeholder
(Negativ (-) / 
Neutral (0) /
 Positiv (+))]]="Positive (+)", "NA - Positive","")</f>
        <v/>
      </c>
      <c r="U128" s="247" t="str">
        <f>IF(Tableau32[[#This Row],[Aktuell (A) /
Potentiell (P)]]="Aktuell (A)", 1, "")</f>
        <v/>
      </c>
      <c r="V12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8" s="254"/>
      <c r="X128" s="255"/>
      <c r="Y128" s="247"/>
      <c r="Z128" s="247"/>
      <c r="AA128" s="247"/>
      <c r="AB128" s="247"/>
      <c r="AC128" s="247"/>
      <c r="AD128" s="253"/>
      <c r="AE128" s="247"/>
      <c r="AF128" s="251"/>
      <c r="AG128" s="247"/>
      <c r="AH128" s="247"/>
      <c r="AI128" s="247"/>
      <c r="AJ128" s="247"/>
      <c r="AK128" s="247"/>
      <c r="AL128" s="253"/>
      <c r="AM128" s="247"/>
    </row>
    <row r="129" spans="1:39" ht="86" outlineLevel="1">
      <c r="A129" s="25"/>
      <c r="B129" s="87" t="s">
        <v>6</v>
      </c>
      <c r="C129" s="87" t="s">
        <v>285</v>
      </c>
      <c r="D129" s="247" t="s">
        <v>287</v>
      </c>
      <c r="E129" s="256" t="s">
        <v>2</v>
      </c>
      <c r="F129" s="249"/>
      <c r="G129" s="257"/>
      <c r="H129" s="257"/>
      <c r="I129" s="257"/>
      <c r="J129" s="251"/>
      <c r="K129" s="252"/>
      <c r="L129" s="247" t="s">
        <v>61</v>
      </c>
      <c r="M129" s="247"/>
      <c r="N129" s="247"/>
      <c r="O129" s="247"/>
      <c r="P129" s="247"/>
      <c r="Q129" s="247"/>
      <c r="R129" s="247"/>
      <c r="S129" s="247"/>
      <c r="T129" s="247" t="str">
        <f>IF(Tableau32[[#This Row],[Auswirkung auf Stakeholder
(Negativ (-) / 
Neutral (0) /
 Positiv (+))]]="Positive (+)", "NA - Positive","")</f>
        <v/>
      </c>
      <c r="U129" s="247" t="str">
        <f>IF(Tableau32[[#This Row],[Aktuell (A) /
Potentiell (P)]]="Aktuell (A)", 1, "")</f>
        <v/>
      </c>
      <c r="V12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29" s="254"/>
      <c r="X129" s="255"/>
      <c r="Y129" s="247"/>
      <c r="Z129" s="247"/>
      <c r="AA129" s="247"/>
      <c r="AB129" s="247"/>
      <c r="AC129" s="247"/>
      <c r="AD129" s="253"/>
      <c r="AE129" s="247"/>
      <c r="AF129" s="251"/>
      <c r="AG129" s="247"/>
      <c r="AH129" s="247"/>
      <c r="AI129" s="247"/>
      <c r="AJ129" s="247"/>
      <c r="AK129" s="247"/>
      <c r="AL129" s="253"/>
      <c r="AM129" s="247"/>
    </row>
    <row r="130" spans="1:39" ht="86" outlineLevel="1">
      <c r="A130" s="25"/>
      <c r="B130" s="87" t="s">
        <v>6</v>
      </c>
      <c r="C130" s="87" t="s">
        <v>285</v>
      </c>
      <c r="D130" s="247" t="s">
        <v>287</v>
      </c>
      <c r="E130" s="256" t="s">
        <v>2</v>
      </c>
      <c r="F130" s="249"/>
      <c r="G130" s="257"/>
      <c r="H130" s="257"/>
      <c r="I130" s="257"/>
      <c r="J130" s="251"/>
      <c r="K130" s="252"/>
      <c r="L130" s="247" t="s">
        <v>61</v>
      </c>
      <c r="M130" s="247"/>
      <c r="N130" s="247"/>
      <c r="O130" s="247"/>
      <c r="P130" s="247"/>
      <c r="Q130" s="247"/>
      <c r="R130" s="247"/>
      <c r="S130" s="247"/>
      <c r="T130" s="247" t="str">
        <f>IF(Tableau32[[#This Row],[Auswirkung auf Stakeholder
(Negativ (-) / 
Neutral (0) /
 Positiv (+))]]="Positive (+)", "NA - Positive","")</f>
        <v/>
      </c>
      <c r="U130" s="247" t="str">
        <f>IF(Tableau32[[#This Row],[Aktuell (A) /
Potentiell (P)]]="Aktuell (A)", 1, "")</f>
        <v/>
      </c>
      <c r="V13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30" s="254"/>
      <c r="X130" s="255"/>
      <c r="Y130" s="247"/>
      <c r="Z130" s="247"/>
      <c r="AA130" s="247"/>
      <c r="AB130" s="247"/>
      <c r="AC130" s="247"/>
      <c r="AD130" s="253"/>
      <c r="AE130" s="247"/>
      <c r="AF130" s="251"/>
      <c r="AG130" s="247"/>
      <c r="AH130" s="247"/>
      <c r="AI130" s="247"/>
      <c r="AJ130" s="247"/>
      <c r="AK130" s="247"/>
      <c r="AL130" s="253"/>
      <c r="AM130" s="247"/>
    </row>
    <row r="131" spans="1:39" ht="43" outlineLevel="1">
      <c r="A131" s="25"/>
      <c r="B131" s="87" t="s">
        <v>6</v>
      </c>
      <c r="C131" s="87" t="s">
        <v>285</v>
      </c>
      <c r="D131" s="247" t="s">
        <v>288</v>
      </c>
      <c r="E131" s="256" t="s">
        <v>2</v>
      </c>
      <c r="F131" s="249"/>
      <c r="G131" s="257"/>
      <c r="H131" s="257"/>
      <c r="I131" s="257"/>
      <c r="J131" s="251"/>
      <c r="K131" s="252"/>
      <c r="L131" s="247" t="s">
        <v>61</v>
      </c>
      <c r="M131" s="247"/>
      <c r="N131" s="247"/>
      <c r="O131" s="247"/>
      <c r="P131" s="247"/>
      <c r="Q131" s="247"/>
      <c r="R131" s="247"/>
      <c r="S131" s="247"/>
      <c r="T131" s="247"/>
      <c r="U131" s="247" t="str">
        <f>IF(Tableau32[[#This Row],[Aktuell (A) /
Potentiell (P)]]="Aktuell (A)", 1, "")</f>
        <v/>
      </c>
      <c r="V13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31" s="254"/>
      <c r="X131" s="255"/>
      <c r="Y131" s="247"/>
      <c r="Z131" s="247"/>
      <c r="AA131" s="247"/>
      <c r="AB131" s="247"/>
      <c r="AC131" s="247"/>
      <c r="AD131" s="253"/>
      <c r="AE131" s="247"/>
      <c r="AF131" s="251"/>
      <c r="AG131" s="247"/>
      <c r="AH131" s="247"/>
      <c r="AI131" s="247"/>
      <c r="AJ131" s="247"/>
      <c r="AK131" s="247"/>
      <c r="AL131" s="253"/>
      <c r="AM131" s="247"/>
    </row>
    <row r="132" spans="1:39" ht="43" outlineLevel="1">
      <c r="A132" s="25"/>
      <c r="B132" s="87" t="s">
        <v>6</v>
      </c>
      <c r="C132" s="87" t="s">
        <v>285</v>
      </c>
      <c r="D132" s="247" t="s">
        <v>288</v>
      </c>
      <c r="E132" s="256" t="s">
        <v>2</v>
      </c>
      <c r="F132" s="249"/>
      <c r="G132" s="257"/>
      <c r="H132" s="257"/>
      <c r="I132" s="257"/>
      <c r="J132" s="251"/>
      <c r="K132" s="252"/>
      <c r="L132" s="247" t="s">
        <v>61</v>
      </c>
      <c r="M132" s="247"/>
      <c r="N132" s="247"/>
      <c r="O132" s="247"/>
      <c r="P132" s="247"/>
      <c r="Q132" s="247"/>
      <c r="R132" s="247"/>
      <c r="S132" s="247"/>
      <c r="T132" s="247" t="str">
        <f>IF(Tableau32[[#This Row],[Auswirkung auf Stakeholder
(Negativ (-) / 
Neutral (0) /
 Positiv (+))]]="Positive (+)", "NA - Positive","")</f>
        <v/>
      </c>
      <c r="U132" s="247" t="str">
        <f>IF(Tableau32[[#This Row],[Aktuell (A) /
Potentiell (P)]]="Aktuell (A)", 1, "")</f>
        <v/>
      </c>
      <c r="V13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32" s="254"/>
      <c r="X132" s="255"/>
      <c r="Y132" s="247"/>
      <c r="Z132" s="247"/>
      <c r="AA132" s="247"/>
      <c r="AB132" s="247"/>
      <c r="AC132" s="247"/>
      <c r="AD132" s="253"/>
      <c r="AE132" s="247"/>
      <c r="AF132" s="251"/>
      <c r="AG132" s="247"/>
      <c r="AH132" s="247"/>
      <c r="AI132" s="247"/>
      <c r="AJ132" s="247"/>
      <c r="AK132" s="247"/>
      <c r="AL132" s="253"/>
      <c r="AM132" s="247"/>
    </row>
    <row r="133" spans="1:39" ht="43" outlineLevel="1">
      <c r="A133" s="25"/>
      <c r="B133" s="87" t="s">
        <v>6</v>
      </c>
      <c r="C133" s="87" t="s">
        <v>285</v>
      </c>
      <c r="D133" s="247" t="s">
        <v>288</v>
      </c>
      <c r="E133" s="256" t="s">
        <v>2</v>
      </c>
      <c r="F133" s="249"/>
      <c r="G133" s="257"/>
      <c r="H133" s="257"/>
      <c r="I133" s="257"/>
      <c r="J133" s="251"/>
      <c r="K133" s="252"/>
      <c r="L133" s="247" t="s">
        <v>61</v>
      </c>
      <c r="M133" s="247"/>
      <c r="N133" s="247"/>
      <c r="O133" s="247"/>
      <c r="P133" s="247"/>
      <c r="Q133" s="247"/>
      <c r="R133" s="247"/>
      <c r="S133" s="247"/>
      <c r="T133" s="247" t="str">
        <f>IF(Tableau32[[#This Row],[Auswirkung auf Stakeholder
(Negativ (-) / 
Neutral (0) /
 Positiv (+))]]="Positive (+)", "NA - Positive","")</f>
        <v/>
      </c>
      <c r="U133" s="247" t="str">
        <f>IF(Tableau32[[#This Row],[Aktuell (A) /
Potentiell (P)]]="Aktuell (A)", 1, "")</f>
        <v/>
      </c>
      <c r="V13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33" s="254"/>
      <c r="X133" s="255"/>
      <c r="Y133" s="247"/>
      <c r="Z133" s="247"/>
      <c r="AA133" s="247"/>
      <c r="AB133" s="247"/>
      <c r="AC133" s="247"/>
      <c r="AD133" s="253"/>
      <c r="AE133" s="247"/>
      <c r="AF133" s="251"/>
      <c r="AG133" s="247"/>
      <c r="AH133" s="247"/>
      <c r="AI133" s="247"/>
      <c r="AJ133" s="247"/>
      <c r="AK133" s="247"/>
      <c r="AL133" s="253"/>
      <c r="AM133" s="247"/>
    </row>
    <row r="134" spans="1:39" ht="43" outlineLevel="1">
      <c r="A134" s="25"/>
      <c r="B134" s="87" t="s">
        <v>6</v>
      </c>
      <c r="C134" s="87" t="s">
        <v>285</v>
      </c>
      <c r="D134" s="247" t="s">
        <v>288</v>
      </c>
      <c r="E134" s="256" t="s">
        <v>2</v>
      </c>
      <c r="F134" s="249"/>
      <c r="G134" s="257"/>
      <c r="H134" s="257"/>
      <c r="I134" s="257"/>
      <c r="J134" s="251"/>
      <c r="K134" s="252"/>
      <c r="L134" s="247" t="s">
        <v>61</v>
      </c>
      <c r="M134" s="247"/>
      <c r="N134" s="247"/>
      <c r="O134" s="247"/>
      <c r="P134" s="247"/>
      <c r="Q134" s="247"/>
      <c r="R134" s="247"/>
      <c r="S134" s="247"/>
      <c r="T134" s="247" t="str">
        <f>IF(Tableau32[[#This Row],[Auswirkung auf Stakeholder
(Negativ (-) / 
Neutral (0) /
 Positiv (+))]]="Positive (+)", "NA - Positive","")</f>
        <v/>
      </c>
      <c r="U134" s="247" t="str">
        <f>IF(Tableau32[[#This Row],[Aktuell (A) /
Potentiell (P)]]="Aktuell (A)", 1, "")</f>
        <v/>
      </c>
      <c r="V13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134" s="254"/>
      <c r="X134" s="255"/>
      <c r="Y134" s="247"/>
      <c r="Z134" s="247"/>
      <c r="AA134" s="247"/>
      <c r="AB134" s="247"/>
      <c r="AC134" s="247"/>
      <c r="AD134" s="253"/>
      <c r="AE134" s="247"/>
      <c r="AF134" s="251"/>
      <c r="AG134" s="247"/>
      <c r="AH134" s="247"/>
      <c r="AI134" s="247"/>
      <c r="AJ134" s="247"/>
      <c r="AK134" s="247"/>
      <c r="AL134" s="253"/>
      <c r="AM134" s="247"/>
    </row>
    <row r="135" spans="1:39" ht="43">
      <c r="A135" s="25"/>
      <c r="B135" s="88" t="s">
        <v>7</v>
      </c>
      <c r="C135" s="89" t="s">
        <v>289</v>
      </c>
      <c r="D135" s="289"/>
      <c r="E135" s="290"/>
      <c r="F135" s="291"/>
      <c r="G135" s="292"/>
      <c r="H135" s="292"/>
      <c r="I135" s="292"/>
      <c r="J135" s="293"/>
      <c r="K135" s="289"/>
      <c r="L135" s="289"/>
      <c r="M135" s="289"/>
      <c r="N135" s="289"/>
      <c r="O135" s="289"/>
      <c r="P135" s="289"/>
      <c r="Q135" s="289"/>
      <c r="R135" s="289"/>
      <c r="S135" s="289"/>
      <c r="T135" s="289"/>
      <c r="U135" s="289" t="str">
        <f>IF(Tableau32[[#This Row],[Aktuell (A) /
Potentiell (P)]]="Aktuell (A)", 1, "")</f>
        <v/>
      </c>
      <c r="V135" s="289"/>
      <c r="W135" s="294"/>
      <c r="X135" s="295"/>
      <c r="Y135" s="289"/>
      <c r="Z135" s="289"/>
      <c r="AA135" s="289"/>
      <c r="AB135" s="289"/>
      <c r="AC135" s="289"/>
      <c r="AD135" s="289"/>
      <c r="AE135" s="289"/>
      <c r="AF135" s="289"/>
      <c r="AG135" s="289"/>
      <c r="AH135" s="289"/>
      <c r="AI135" s="289"/>
      <c r="AJ135" s="289"/>
      <c r="AK135" s="289"/>
      <c r="AL135" s="289"/>
      <c r="AM135" s="289"/>
    </row>
    <row r="136" spans="1:39" ht="43" outlineLevel="1">
      <c r="A136" s="25"/>
      <c r="B136" s="89" t="s">
        <v>7</v>
      </c>
      <c r="C136" s="89" t="s">
        <v>289</v>
      </c>
      <c r="D136" s="247" t="s">
        <v>303</v>
      </c>
      <c r="E136" s="256" t="s">
        <v>304</v>
      </c>
      <c r="F136" s="249"/>
      <c r="G136" s="257"/>
      <c r="H136" s="257"/>
      <c r="I136" s="257"/>
      <c r="J136" s="251"/>
      <c r="K136" s="252"/>
      <c r="L136" s="247" t="s">
        <v>61</v>
      </c>
      <c r="M136" s="247"/>
      <c r="N136" s="247"/>
      <c r="O136" s="247"/>
      <c r="P136" s="247"/>
      <c r="Q136" s="247"/>
      <c r="R136" s="247"/>
      <c r="S136" s="247"/>
      <c r="T136" s="247"/>
      <c r="U136" s="247" t="str">
        <f>IF(Tableau32[[#This Row],[Aktuell (A) /
Potentiell (P)]]="Aktuell (A)", 1, "")</f>
        <v/>
      </c>
      <c r="V136" s="253" t="str">
        <f>IF(Tableau32[[#This Row],[Skala
(Details unter "10_dW-Regeln")]]="","",IF(AND(N136="Negative (-) ",AVERAGE(R136:T136)&gt;($C$6-0.0001)),AVERAGE(R136:T136),IF(Tableau32[[#This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36" s="254"/>
      <c r="X136" s="255"/>
      <c r="Y136" s="247"/>
      <c r="Z136" s="247"/>
      <c r="AA136" s="247"/>
      <c r="AB136" s="247"/>
      <c r="AC136" s="247"/>
      <c r="AD136" s="253"/>
      <c r="AE136" s="247"/>
      <c r="AF136" s="251"/>
      <c r="AG136" s="247"/>
      <c r="AH136" s="247"/>
      <c r="AI136" s="247"/>
      <c r="AJ136" s="247"/>
      <c r="AK136" s="247"/>
      <c r="AL136" s="253"/>
      <c r="AM136" s="247"/>
    </row>
    <row r="137" spans="1:39" ht="43" outlineLevel="1">
      <c r="A137" s="25"/>
      <c r="B137" s="89" t="s">
        <v>7</v>
      </c>
      <c r="C137" s="89" t="s">
        <v>289</v>
      </c>
      <c r="D137" s="247" t="s">
        <v>303</v>
      </c>
      <c r="E137" s="256" t="s">
        <v>304</v>
      </c>
      <c r="F137" s="249"/>
      <c r="G137" s="257"/>
      <c r="H137" s="257"/>
      <c r="I137" s="257"/>
      <c r="J137" s="251"/>
      <c r="K137" s="252"/>
      <c r="L137" s="247" t="s">
        <v>61</v>
      </c>
      <c r="M137" s="247"/>
      <c r="N137" s="247"/>
      <c r="O137" s="247"/>
      <c r="P137" s="247"/>
      <c r="Q137" s="247"/>
      <c r="R137" s="247"/>
      <c r="S137" s="247"/>
      <c r="T137" s="247"/>
      <c r="U137" s="247" t="str">
        <f>IF(Tableau32[[#This Row],[Aktuell (A) /
Potentiell (P)]]="Aktuell (A)", 1, "")</f>
        <v/>
      </c>
      <c r="V137" s="253" t="str">
        <f>IF(Tableau32[[#This Row],[Skala
(Details unter "10_dW-Regeln")]]="","",IF(AND(N137="Negative (-) ",AVERAGE(R137:T137)&gt;($C$6-0.0001)),AVERAGE(R137:T137),IF(Tableau32[[#This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37" s="254"/>
      <c r="X137" s="255"/>
      <c r="Y137" s="247"/>
      <c r="Z137" s="247"/>
      <c r="AA137" s="247"/>
      <c r="AB137" s="247"/>
      <c r="AC137" s="247"/>
      <c r="AD137" s="253"/>
      <c r="AE137" s="247"/>
      <c r="AF137" s="251"/>
      <c r="AG137" s="247"/>
      <c r="AH137" s="247"/>
      <c r="AI137" s="247"/>
      <c r="AJ137" s="247"/>
      <c r="AK137" s="247"/>
      <c r="AL137" s="253"/>
      <c r="AM137" s="247"/>
    </row>
    <row r="138" spans="1:39" ht="43" outlineLevel="1">
      <c r="A138" s="25"/>
      <c r="B138" s="89" t="s">
        <v>7</v>
      </c>
      <c r="C138" s="89" t="s">
        <v>289</v>
      </c>
      <c r="D138" s="247" t="s">
        <v>303</v>
      </c>
      <c r="E138" s="256" t="s">
        <v>304</v>
      </c>
      <c r="F138" s="249"/>
      <c r="G138" s="257"/>
      <c r="H138" s="257"/>
      <c r="I138" s="257"/>
      <c r="J138" s="251"/>
      <c r="K138" s="252"/>
      <c r="L138" s="247" t="s">
        <v>61</v>
      </c>
      <c r="M138" s="247"/>
      <c r="N138" s="247"/>
      <c r="O138" s="247"/>
      <c r="P138" s="247"/>
      <c r="Q138" s="247"/>
      <c r="R138" s="247"/>
      <c r="S138" s="247"/>
      <c r="T138" s="247"/>
      <c r="U138" s="247" t="str">
        <f>IF(Tableau32[[#This Row],[Aktuell (A) /
Potentiell (P)]]="Aktuell (A)", 1, "")</f>
        <v/>
      </c>
      <c r="V138" s="253" t="str">
        <f>IF(Tableau32[[#This Row],[Skala
(Details unter "10_dW-Regeln")]]="","",IF(AND(N138="Negative (-) ",AVERAGE(R138:T138)&gt;($C$6-0.0001)),AVERAGE(R138:T138),IF(Tableau32[[#This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38" s="254"/>
      <c r="X138" s="255"/>
      <c r="Y138" s="247"/>
      <c r="Z138" s="247"/>
      <c r="AA138" s="247"/>
      <c r="AB138" s="247"/>
      <c r="AC138" s="247"/>
      <c r="AD138" s="253"/>
      <c r="AE138" s="247"/>
      <c r="AF138" s="251"/>
      <c r="AG138" s="247"/>
      <c r="AH138" s="247"/>
      <c r="AI138" s="247"/>
      <c r="AJ138" s="247"/>
      <c r="AK138" s="247"/>
      <c r="AL138" s="253"/>
      <c r="AM138" s="247"/>
    </row>
    <row r="139" spans="1:39" ht="43" outlineLevel="1">
      <c r="A139" s="25"/>
      <c r="B139" s="89" t="s">
        <v>7</v>
      </c>
      <c r="C139" s="89" t="s">
        <v>289</v>
      </c>
      <c r="D139" s="247" t="s">
        <v>303</v>
      </c>
      <c r="E139" s="256" t="s">
        <v>304</v>
      </c>
      <c r="F139" s="249"/>
      <c r="G139" s="257"/>
      <c r="H139" s="257"/>
      <c r="I139" s="257"/>
      <c r="J139" s="251"/>
      <c r="K139" s="252"/>
      <c r="L139" s="247" t="s">
        <v>61</v>
      </c>
      <c r="M139" s="247"/>
      <c r="N139" s="247"/>
      <c r="O139" s="247"/>
      <c r="P139" s="247"/>
      <c r="Q139" s="247"/>
      <c r="R139" s="247"/>
      <c r="S139" s="247"/>
      <c r="T139" s="247" t="str">
        <f>IF(Tableau32[[#This Row],[Auswirkung auf Stakeholder
(Negativ (-) / 
Neutral (0) /
 Positiv (+))]]="Positive (+)", "NA - Positive","")</f>
        <v/>
      </c>
      <c r="U139" s="247" t="str">
        <f>IF(Tableau32[[#This Row],[Aktuell (A) /
Potentiell (P)]]="Aktuell (A)", 1, "")</f>
        <v/>
      </c>
      <c r="V139" s="253" t="str">
        <f>IF(Tableau32[[#This Row],[Skala
(Details unter "10_dW-Regeln")]]="","",IF(AND(N139="Negative (-) ",AVERAGE(R139:T139)&gt;($C$6-0.0001)),AVERAGE(R139:T139),IF(Tableau32[[#This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39" s="254"/>
      <c r="X139" s="255"/>
      <c r="Y139" s="247"/>
      <c r="Z139" s="247"/>
      <c r="AA139" s="247"/>
      <c r="AB139" s="247"/>
      <c r="AC139" s="247"/>
      <c r="AD139" s="253"/>
      <c r="AE139" s="247"/>
      <c r="AF139" s="251"/>
      <c r="AG139" s="247"/>
      <c r="AH139" s="247"/>
      <c r="AI139" s="247"/>
      <c r="AJ139" s="247"/>
      <c r="AK139" s="247"/>
      <c r="AL139" s="253"/>
      <c r="AM139" s="247"/>
    </row>
    <row r="140" spans="1:39" ht="43" outlineLevel="1">
      <c r="A140" s="25"/>
      <c r="B140" s="89" t="s">
        <v>7</v>
      </c>
      <c r="C140" s="89" t="s">
        <v>289</v>
      </c>
      <c r="D140" s="247" t="s">
        <v>303</v>
      </c>
      <c r="E140" s="256" t="s">
        <v>305</v>
      </c>
      <c r="F140" s="249"/>
      <c r="G140" s="257"/>
      <c r="H140" s="257"/>
      <c r="I140" s="257"/>
      <c r="J140" s="251"/>
      <c r="K140" s="252"/>
      <c r="L140" s="247" t="s">
        <v>61</v>
      </c>
      <c r="M140" s="247"/>
      <c r="N140" s="247"/>
      <c r="O140" s="247"/>
      <c r="P140" s="247"/>
      <c r="Q140" s="247"/>
      <c r="R140" s="247"/>
      <c r="S140" s="247"/>
      <c r="T140" s="247" t="str">
        <f>IF(Tableau32[[#This Row],[Auswirkung auf Stakeholder
(Negativ (-) / 
Neutral (0) /
 Positiv (+))]]="Positive (+)", "NA - Positive","")</f>
        <v/>
      </c>
      <c r="U140" s="247" t="str">
        <f>IF(Tableau32[[#This Row],[Aktuell (A) /
Potentiell (P)]]="Aktuell (A)", 1, "")</f>
        <v/>
      </c>
      <c r="V140" s="253" t="str">
        <f>IF(Tableau32[[#This Row],[Skala
(Details unter "10_dW-Regeln")]]="","",IF(AND(N140="Negative (-) ",AVERAGE(R140:T140)&gt;($C$6-0.0001)),AVERAGE(R140:T140),IF(Tableau32[[#This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0" s="254"/>
      <c r="X140" s="255"/>
      <c r="Y140" s="247"/>
      <c r="Z140" s="247"/>
      <c r="AA140" s="247"/>
      <c r="AB140" s="247"/>
      <c r="AC140" s="247"/>
      <c r="AD140" s="253"/>
      <c r="AE140" s="247"/>
      <c r="AF140" s="251"/>
      <c r="AG140" s="247"/>
      <c r="AH140" s="247"/>
      <c r="AI140" s="247"/>
      <c r="AJ140" s="247"/>
      <c r="AK140" s="247"/>
      <c r="AL140" s="253"/>
      <c r="AM140" s="247"/>
    </row>
    <row r="141" spans="1:39" ht="43" outlineLevel="1">
      <c r="A141" s="25"/>
      <c r="B141" s="89" t="s">
        <v>7</v>
      </c>
      <c r="C141" s="89" t="s">
        <v>289</v>
      </c>
      <c r="D141" s="247" t="s">
        <v>303</v>
      </c>
      <c r="E141" s="256" t="s">
        <v>305</v>
      </c>
      <c r="F141" s="249"/>
      <c r="G141" s="257"/>
      <c r="H141" s="257"/>
      <c r="I141" s="257"/>
      <c r="J141" s="251"/>
      <c r="K141" s="252"/>
      <c r="L141" s="247" t="s">
        <v>61</v>
      </c>
      <c r="M141" s="247"/>
      <c r="N141" s="247"/>
      <c r="O141" s="247"/>
      <c r="P141" s="247"/>
      <c r="Q141" s="247"/>
      <c r="R141" s="247"/>
      <c r="S141" s="247"/>
      <c r="T141" s="247" t="str">
        <f>IF(Tableau32[[#This Row],[Auswirkung auf Stakeholder
(Negativ (-) / 
Neutral (0) /
 Positiv (+))]]="Positive (+)", "NA - Positive","")</f>
        <v/>
      </c>
      <c r="U141" s="247" t="str">
        <f>IF(Tableau32[[#This Row],[Aktuell (A) /
Potentiell (P)]]="Aktuell (A)", 1, "")</f>
        <v/>
      </c>
      <c r="V141" s="253" t="str">
        <f>IF(Tableau32[[#This Row],[Skala
(Details unter "10_dW-Regeln")]]="","",IF(AND(N141="Negative (-) ",AVERAGE(R141:T141)&gt;($C$6-0.0001)),AVERAGE(R141:T141),IF(Tableau32[[#This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1" s="254"/>
      <c r="X141" s="255"/>
      <c r="Y141" s="247"/>
      <c r="Z141" s="247"/>
      <c r="AA141" s="247"/>
      <c r="AB141" s="247"/>
      <c r="AC141" s="247"/>
      <c r="AD141" s="253"/>
      <c r="AE141" s="247"/>
      <c r="AF141" s="251"/>
      <c r="AG141" s="247"/>
      <c r="AH141" s="247"/>
      <c r="AI141" s="247"/>
      <c r="AJ141" s="247"/>
      <c r="AK141" s="247"/>
      <c r="AL141" s="253"/>
      <c r="AM141" s="247"/>
    </row>
    <row r="142" spans="1:39" ht="43" outlineLevel="1">
      <c r="A142" s="25"/>
      <c r="B142" s="89" t="s">
        <v>7</v>
      </c>
      <c r="C142" s="89" t="s">
        <v>289</v>
      </c>
      <c r="D142" s="247" t="s">
        <v>303</v>
      </c>
      <c r="E142" s="256" t="s">
        <v>305</v>
      </c>
      <c r="F142" s="249"/>
      <c r="G142" s="257"/>
      <c r="H142" s="257"/>
      <c r="I142" s="257"/>
      <c r="J142" s="251"/>
      <c r="K142" s="252"/>
      <c r="L142" s="247" t="s">
        <v>61</v>
      </c>
      <c r="M142" s="247"/>
      <c r="N142" s="247"/>
      <c r="O142" s="247"/>
      <c r="P142" s="247"/>
      <c r="Q142" s="247"/>
      <c r="R142" s="247"/>
      <c r="S142" s="247"/>
      <c r="T142" s="247" t="str">
        <f>IF(Tableau32[[#This Row],[Auswirkung auf Stakeholder
(Negativ (-) / 
Neutral (0) /
 Positiv (+))]]="Positive (+)", "NA - Positive","")</f>
        <v/>
      </c>
      <c r="U142" s="247" t="str">
        <f>IF(Tableau32[[#This Row],[Aktuell (A) /
Potentiell (P)]]="Aktuell (A)", 1, "")</f>
        <v/>
      </c>
      <c r="V142" s="253" t="str">
        <f>IF(Tableau32[[#This Row],[Skala
(Details unter "10_dW-Regeln")]]="","",IF(AND(N142="Negative (-) ",AVERAGE(R142:T142)&gt;($C$6-0.0001)),AVERAGE(R142:T142),IF(Tableau32[[#This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2" s="254"/>
      <c r="X142" s="255"/>
      <c r="Y142" s="247"/>
      <c r="Z142" s="247"/>
      <c r="AA142" s="247"/>
      <c r="AB142" s="247"/>
      <c r="AC142" s="247"/>
      <c r="AD142" s="253"/>
      <c r="AE142" s="247"/>
      <c r="AF142" s="251"/>
      <c r="AG142" s="247"/>
      <c r="AH142" s="247"/>
      <c r="AI142" s="247"/>
      <c r="AJ142" s="247"/>
      <c r="AK142" s="247"/>
      <c r="AL142" s="253"/>
      <c r="AM142" s="247"/>
    </row>
    <row r="143" spans="1:39" ht="43" outlineLevel="1">
      <c r="A143" s="25"/>
      <c r="B143" s="89" t="s">
        <v>7</v>
      </c>
      <c r="C143" s="89" t="s">
        <v>289</v>
      </c>
      <c r="D143" s="247" t="s">
        <v>303</v>
      </c>
      <c r="E143" s="256" t="s">
        <v>305</v>
      </c>
      <c r="F143" s="249"/>
      <c r="G143" s="257"/>
      <c r="H143" s="257"/>
      <c r="I143" s="257"/>
      <c r="J143" s="251"/>
      <c r="K143" s="252"/>
      <c r="L143" s="247" t="s">
        <v>61</v>
      </c>
      <c r="M143" s="247"/>
      <c r="N143" s="247"/>
      <c r="O143" s="247"/>
      <c r="P143" s="247"/>
      <c r="Q143" s="247"/>
      <c r="R143" s="247"/>
      <c r="S143" s="247"/>
      <c r="T143" s="247" t="str">
        <f>IF(Tableau32[[#This Row],[Auswirkung auf Stakeholder
(Negativ (-) / 
Neutral (0) /
 Positiv (+))]]="Positive (+)", "NA - Positive","")</f>
        <v/>
      </c>
      <c r="U143" s="247" t="str">
        <f>IF(Tableau32[[#This Row],[Aktuell (A) /
Potentiell (P)]]="Aktuell (A)", 1, "")</f>
        <v/>
      </c>
      <c r="V143" s="253" t="str">
        <f>IF(Tableau32[[#This Row],[Skala
(Details unter "10_dW-Regeln")]]="","",IF(AND(N143="Negative (-) ",AVERAGE(R143:T143)&gt;($C$6-0.0001)),AVERAGE(R143:T143),IF(Tableau32[[#This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3" s="254"/>
      <c r="X143" s="255"/>
      <c r="Y143" s="247"/>
      <c r="Z143" s="247"/>
      <c r="AA143" s="247"/>
      <c r="AB143" s="247"/>
      <c r="AC143" s="247"/>
      <c r="AD143" s="253"/>
      <c r="AE143" s="247"/>
      <c r="AF143" s="251"/>
      <c r="AG143" s="247"/>
      <c r="AH143" s="247"/>
      <c r="AI143" s="247"/>
      <c r="AJ143" s="247"/>
      <c r="AK143" s="247"/>
      <c r="AL143" s="253"/>
      <c r="AM143" s="247"/>
    </row>
    <row r="144" spans="1:39" ht="43" outlineLevel="1">
      <c r="A144" s="25"/>
      <c r="B144" s="89" t="s">
        <v>7</v>
      </c>
      <c r="C144" s="89" t="s">
        <v>289</v>
      </c>
      <c r="D144" s="247" t="s">
        <v>303</v>
      </c>
      <c r="E144" s="256" t="s">
        <v>306</v>
      </c>
      <c r="F144" s="249"/>
      <c r="G144" s="257"/>
      <c r="H144" s="257"/>
      <c r="I144" s="257"/>
      <c r="J144" s="251"/>
      <c r="K144" s="252"/>
      <c r="L144" s="247" t="s">
        <v>61</v>
      </c>
      <c r="M144" s="247"/>
      <c r="N144" s="247"/>
      <c r="O144" s="247"/>
      <c r="P144" s="247"/>
      <c r="Q144" s="247"/>
      <c r="R144" s="247"/>
      <c r="S144" s="247"/>
      <c r="T144" s="247" t="str">
        <f>IF(Tableau32[[#This Row],[Auswirkung auf Stakeholder
(Negativ (-) / 
Neutral (0) /
 Positiv (+))]]="Positive (+)", "NA - Positive","")</f>
        <v/>
      </c>
      <c r="U144" s="247" t="str">
        <f>IF(Tableau32[[#This Row],[Aktuell (A) /
Potentiell (P)]]="Aktuell (A)", 1, "")</f>
        <v/>
      </c>
      <c r="V144" s="253" t="str">
        <f>IF(Tableau32[[#This Row],[Skala
(Details unter "10_dW-Regeln")]]="","",IF(AND(N144="Negative (-) ",AVERAGE(R144:T144)&gt;($C$6-0.0001)),AVERAGE(R144:T144),IF(Tableau32[[#This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4" s="254"/>
      <c r="X144" s="255"/>
      <c r="Y144" s="247"/>
      <c r="Z144" s="247"/>
      <c r="AA144" s="247"/>
      <c r="AB144" s="247"/>
      <c r="AC144" s="247"/>
      <c r="AD144" s="253"/>
      <c r="AE144" s="247"/>
      <c r="AF144" s="251"/>
      <c r="AG144" s="247"/>
      <c r="AH144" s="247"/>
      <c r="AI144" s="247"/>
      <c r="AJ144" s="247"/>
      <c r="AK144" s="247"/>
      <c r="AL144" s="253"/>
      <c r="AM144" s="247"/>
    </row>
    <row r="145" spans="1:39" ht="43" outlineLevel="1">
      <c r="A145" s="25"/>
      <c r="B145" s="89" t="s">
        <v>7</v>
      </c>
      <c r="C145" s="89" t="s">
        <v>289</v>
      </c>
      <c r="D145" s="247" t="s">
        <v>303</v>
      </c>
      <c r="E145" s="256" t="s">
        <v>306</v>
      </c>
      <c r="F145" s="249"/>
      <c r="G145" s="257"/>
      <c r="H145" s="257"/>
      <c r="I145" s="257"/>
      <c r="J145" s="251"/>
      <c r="K145" s="252"/>
      <c r="L145" s="247" t="s">
        <v>61</v>
      </c>
      <c r="M145" s="247"/>
      <c r="N145" s="247"/>
      <c r="O145" s="247"/>
      <c r="P145" s="247"/>
      <c r="Q145" s="247"/>
      <c r="R145" s="247"/>
      <c r="S145" s="247"/>
      <c r="T145" s="247" t="str">
        <f>IF(Tableau32[[#This Row],[Auswirkung auf Stakeholder
(Negativ (-) / 
Neutral (0) /
 Positiv (+))]]="Positive (+)", "NA - Positive","")</f>
        <v/>
      </c>
      <c r="U145" s="247" t="str">
        <f>IF(Tableau32[[#This Row],[Aktuell (A) /
Potentiell (P)]]="Aktuell (A)", 1, "")</f>
        <v/>
      </c>
      <c r="V145" s="253" t="str">
        <f>IF(Tableau32[[#This Row],[Skala
(Details unter "10_dW-Regeln")]]="","",IF(AND(N145="Negative (-) ",AVERAGE(R145:T145)&gt;($C$6-0.0001)),AVERAGE(R145:T145),IF(Tableau32[[#This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5" s="254"/>
      <c r="X145" s="255"/>
      <c r="Y145" s="247"/>
      <c r="Z145" s="247"/>
      <c r="AA145" s="247"/>
      <c r="AB145" s="247"/>
      <c r="AC145" s="247"/>
      <c r="AD145" s="253"/>
      <c r="AE145" s="247"/>
      <c r="AF145" s="251"/>
      <c r="AG145" s="247"/>
      <c r="AH145" s="247"/>
      <c r="AI145" s="247"/>
      <c r="AJ145" s="247"/>
      <c r="AK145" s="247"/>
      <c r="AL145" s="253"/>
      <c r="AM145" s="247"/>
    </row>
    <row r="146" spans="1:39" ht="43" outlineLevel="1">
      <c r="A146" s="25"/>
      <c r="B146" s="89" t="s">
        <v>7</v>
      </c>
      <c r="C146" s="89" t="s">
        <v>289</v>
      </c>
      <c r="D146" s="247" t="s">
        <v>303</v>
      </c>
      <c r="E146" s="256" t="s">
        <v>306</v>
      </c>
      <c r="F146" s="249"/>
      <c r="G146" s="257"/>
      <c r="H146" s="257"/>
      <c r="I146" s="257"/>
      <c r="J146" s="251"/>
      <c r="K146" s="252"/>
      <c r="L146" s="247" t="s">
        <v>61</v>
      </c>
      <c r="M146" s="247"/>
      <c r="N146" s="247"/>
      <c r="O146" s="247"/>
      <c r="P146" s="247"/>
      <c r="Q146" s="247"/>
      <c r="R146" s="247"/>
      <c r="S146" s="247"/>
      <c r="T146" s="247" t="str">
        <f>IF(Tableau32[[#This Row],[Auswirkung auf Stakeholder
(Negativ (-) / 
Neutral (0) /
 Positiv (+))]]="Positive (+)", "NA - Positive","")</f>
        <v/>
      </c>
      <c r="U146" s="247" t="str">
        <f>IF(Tableau32[[#This Row],[Aktuell (A) /
Potentiell (P)]]="Aktuell (A)", 1, "")</f>
        <v/>
      </c>
      <c r="V146" s="253" t="str">
        <f>IF(Tableau32[[#This Row],[Skala
(Details unter "10_dW-Regeln")]]="","",IF(AND(N146="Negative (-) ",AVERAGE(R146:T146)&gt;($C$6-0.0001)),AVERAGE(R146:T146),IF(Tableau32[[#This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6" s="254"/>
      <c r="X146" s="255"/>
      <c r="Y146" s="247"/>
      <c r="Z146" s="247"/>
      <c r="AA146" s="247"/>
      <c r="AB146" s="247"/>
      <c r="AC146" s="247"/>
      <c r="AD146" s="253"/>
      <c r="AE146" s="247"/>
      <c r="AF146" s="251"/>
      <c r="AG146" s="247"/>
      <c r="AH146" s="247"/>
      <c r="AI146" s="247"/>
      <c r="AJ146" s="247"/>
      <c r="AK146" s="247"/>
      <c r="AL146" s="253"/>
      <c r="AM146" s="247"/>
    </row>
    <row r="147" spans="1:39" ht="43" outlineLevel="1">
      <c r="A147" s="25"/>
      <c r="B147" s="89" t="s">
        <v>7</v>
      </c>
      <c r="C147" s="89" t="s">
        <v>289</v>
      </c>
      <c r="D147" s="247" t="s">
        <v>303</v>
      </c>
      <c r="E147" s="256" t="s">
        <v>306</v>
      </c>
      <c r="F147" s="249"/>
      <c r="G147" s="257"/>
      <c r="H147" s="257"/>
      <c r="I147" s="257"/>
      <c r="J147" s="251"/>
      <c r="K147" s="252"/>
      <c r="L147" s="247" t="s">
        <v>61</v>
      </c>
      <c r="M147" s="247"/>
      <c r="N147" s="247"/>
      <c r="O147" s="247"/>
      <c r="P147" s="247"/>
      <c r="Q147" s="247"/>
      <c r="R147" s="247"/>
      <c r="S147" s="247"/>
      <c r="T147" s="247" t="str">
        <f>IF(Tableau32[[#This Row],[Auswirkung auf Stakeholder
(Negativ (-) / 
Neutral (0) /
 Positiv (+))]]="Positive (+)", "NA - Positive","")</f>
        <v/>
      </c>
      <c r="U147" s="247" t="str">
        <f>IF(Tableau32[[#This Row],[Aktuell (A) /
Potentiell (P)]]="Aktuell (A)", 1, "")</f>
        <v/>
      </c>
      <c r="V147" s="253" t="str">
        <f>IF(Tableau32[[#This Row],[Skala
(Details unter "10_dW-Regeln")]]="","",IF(AND(N147="Negative (-) ",AVERAGE(R147:T147)&gt;($C$6-0.0001)),AVERAGE(R147:T147),IF(Tableau32[[#This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7" s="254"/>
      <c r="X147" s="255"/>
      <c r="Y147" s="247"/>
      <c r="Z147" s="247"/>
      <c r="AA147" s="247"/>
      <c r="AB147" s="247"/>
      <c r="AC147" s="247"/>
      <c r="AD147" s="253"/>
      <c r="AE147" s="247"/>
      <c r="AF147" s="251"/>
      <c r="AG147" s="247"/>
      <c r="AH147" s="247"/>
      <c r="AI147" s="247"/>
      <c r="AJ147" s="247"/>
      <c r="AK147" s="247"/>
      <c r="AL147" s="253"/>
      <c r="AM147" s="247"/>
    </row>
    <row r="148" spans="1:39" ht="43" outlineLevel="1">
      <c r="A148" s="25"/>
      <c r="B148" s="89" t="s">
        <v>7</v>
      </c>
      <c r="C148" s="89" t="s">
        <v>289</v>
      </c>
      <c r="D148" s="247" t="s">
        <v>303</v>
      </c>
      <c r="E148" s="256" t="s">
        <v>307</v>
      </c>
      <c r="F148" s="249"/>
      <c r="G148" s="257"/>
      <c r="H148" s="257"/>
      <c r="I148" s="257"/>
      <c r="J148" s="251"/>
      <c r="K148" s="252"/>
      <c r="L148" s="247" t="s">
        <v>61</v>
      </c>
      <c r="M148" s="247"/>
      <c r="N148" s="247"/>
      <c r="O148" s="247"/>
      <c r="P148" s="247"/>
      <c r="Q148" s="247"/>
      <c r="R148" s="247"/>
      <c r="S148" s="247"/>
      <c r="T148" s="247" t="str">
        <f>IF(Tableau32[[#This Row],[Auswirkung auf Stakeholder
(Negativ (-) / 
Neutral (0) /
 Positiv (+))]]="Positive (+)", "NA - Positive","")</f>
        <v/>
      </c>
      <c r="U148" s="247" t="str">
        <f>IF(Tableau32[[#This Row],[Aktuell (A) /
Potentiell (P)]]="Aktuell (A)", 1, "")</f>
        <v/>
      </c>
      <c r="V148" s="253" t="str">
        <f>IF(Tableau32[[#This Row],[Skala
(Details unter "10_dW-Regeln")]]="","",IF(AND(N148="Negative (-) ",AVERAGE(R148:T148)&gt;($C$6-0.0001)),AVERAGE(R148:T148),IF(Tableau32[[#This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8" s="254"/>
      <c r="X148" s="255"/>
      <c r="Y148" s="247"/>
      <c r="Z148" s="247"/>
      <c r="AA148" s="247"/>
      <c r="AB148" s="247"/>
      <c r="AC148" s="247"/>
      <c r="AD148" s="253"/>
      <c r="AE148" s="247"/>
      <c r="AF148" s="251"/>
      <c r="AG148" s="247"/>
      <c r="AH148" s="247"/>
      <c r="AI148" s="247"/>
      <c r="AJ148" s="247"/>
      <c r="AK148" s="247"/>
      <c r="AL148" s="253"/>
      <c r="AM148" s="247"/>
    </row>
    <row r="149" spans="1:39" ht="43" outlineLevel="1">
      <c r="A149" s="25"/>
      <c r="B149" s="89" t="s">
        <v>7</v>
      </c>
      <c r="C149" s="89" t="s">
        <v>289</v>
      </c>
      <c r="D149" s="247" t="s">
        <v>303</v>
      </c>
      <c r="E149" s="256" t="s">
        <v>307</v>
      </c>
      <c r="F149" s="249"/>
      <c r="G149" s="257"/>
      <c r="H149" s="257"/>
      <c r="I149" s="257"/>
      <c r="J149" s="251"/>
      <c r="K149" s="252"/>
      <c r="L149" s="247" t="s">
        <v>61</v>
      </c>
      <c r="M149" s="247"/>
      <c r="N149" s="247"/>
      <c r="O149" s="247"/>
      <c r="P149" s="247"/>
      <c r="Q149" s="247"/>
      <c r="R149" s="247"/>
      <c r="S149" s="247"/>
      <c r="T149" s="247" t="str">
        <f>IF(Tableau32[[#This Row],[Auswirkung auf Stakeholder
(Negativ (-) / 
Neutral (0) /
 Positiv (+))]]="Positive (+)", "NA - Positive","")</f>
        <v/>
      </c>
      <c r="U149" s="247" t="str">
        <f>IF(Tableau32[[#This Row],[Aktuell (A) /
Potentiell (P)]]="Aktuell (A)", 1, "")</f>
        <v/>
      </c>
      <c r="V149" s="253" t="str">
        <f>IF(Tableau32[[#This Row],[Skala
(Details unter "10_dW-Regeln")]]="","",IF(AND(N149="Negative (-) ",AVERAGE(R149:T149)&gt;($C$6-0.0001)),AVERAGE(R149:T149),IF(Tableau32[[#This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49" s="254"/>
      <c r="X149" s="255"/>
      <c r="Y149" s="247"/>
      <c r="Z149" s="247"/>
      <c r="AA149" s="247"/>
      <c r="AB149" s="247"/>
      <c r="AC149" s="247"/>
      <c r="AD149" s="253"/>
      <c r="AE149" s="247"/>
      <c r="AF149" s="251"/>
      <c r="AG149" s="247"/>
      <c r="AH149" s="247"/>
      <c r="AI149" s="247"/>
      <c r="AJ149" s="247"/>
      <c r="AK149" s="247"/>
      <c r="AL149" s="253"/>
      <c r="AM149" s="247"/>
    </row>
    <row r="150" spans="1:39" ht="43" outlineLevel="1">
      <c r="A150" s="25"/>
      <c r="B150" s="89" t="s">
        <v>7</v>
      </c>
      <c r="C150" s="89" t="s">
        <v>289</v>
      </c>
      <c r="D150" s="247" t="s">
        <v>303</v>
      </c>
      <c r="E150" s="256" t="s">
        <v>307</v>
      </c>
      <c r="F150" s="249"/>
      <c r="G150" s="257"/>
      <c r="H150" s="257"/>
      <c r="I150" s="257"/>
      <c r="J150" s="251"/>
      <c r="K150" s="252"/>
      <c r="L150" s="247" t="s">
        <v>61</v>
      </c>
      <c r="M150" s="247"/>
      <c r="N150" s="247"/>
      <c r="O150" s="247"/>
      <c r="P150" s="247"/>
      <c r="Q150" s="247"/>
      <c r="R150" s="247"/>
      <c r="S150" s="247"/>
      <c r="T150" s="247" t="str">
        <f>IF(Tableau32[[#This Row],[Auswirkung auf Stakeholder
(Negativ (-) / 
Neutral (0) /
 Positiv (+))]]="Positive (+)", "NA - Positive","")</f>
        <v/>
      </c>
      <c r="U150" s="247" t="str">
        <f>IF(Tableau32[[#This Row],[Aktuell (A) /
Potentiell (P)]]="Aktuell (A)", 1, "")</f>
        <v/>
      </c>
      <c r="V150" s="253" t="str">
        <f>IF(Tableau32[[#This Row],[Skala
(Details unter "10_dW-Regeln")]]="","",IF(AND(N150="Negative (-) ",AVERAGE(R150:T150)&gt;($C$6-0.0001)),AVERAGE(R150:T150),IF(Tableau32[[#This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0" s="254"/>
      <c r="X150" s="255"/>
      <c r="Y150" s="247"/>
      <c r="Z150" s="247"/>
      <c r="AA150" s="247"/>
      <c r="AB150" s="247"/>
      <c r="AC150" s="247"/>
      <c r="AD150" s="253"/>
      <c r="AE150" s="247"/>
      <c r="AF150" s="251"/>
      <c r="AG150" s="247"/>
      <c r="AH150" s="247"/>
      <c r="AI150" s="247"/>
      <c r="AJ150" s="247"/>
      <c r="AK150" s="247"/>
      <c r="AL150" s="253"/>
      <c r="AM150" s="247"/>
    </row>
    <row r="151" spans="1:39" ht="43" outlineLevel="1">
      <c r="A151" s="25"/>
      <c r="B151" s="89" t="s">
        <v>7</v>
      </c>
      <c r="C151" s="89" t="s">
        <v>289</v>
      </c>
      <c r="D151" s="247" t="s">
        <v>303</v>
      </c>
      <c r="E151" s="256" t="s">
        <v>307</v>
      </c>
      <c r="F151" s="249"/>
      <c r="G151" s="257"/>
      <c r="H151" s="257"/>
      <c r="I151" s="257"/>
      <c r="J151" s="251"/>
      <c r="K151" s="252"/>
      <c r="L151" s="247" t="s">
        <v>61</v>
      </c>
      <c r="M151" s="247"/>
      <c r="N151" s="247"/>
      <c r="O151" s="247"/>
      <c r="P151" s="247"/>
      <c r="Q151" s="247"/>
      <c r="R151" s="247"/>
      <c r="S151" s="247"/>
      <c r="T151" s="247" t="str">
        <f>IF(Tableau32[[#This Row],[Auswirkung auf Stakeholder
(Negativ (-) / 
Neutral (0) /
 Positiv (+))]]="Positive (+)", "NA - Positive","")</f>
        <v/>
      </c>
      <c r="U151" s="247" t="str">
        <f>IF(Tableau32[[#This Row],[Aktuell (A) /
Potentiell (P)]]="Aktuell (A)", 1, "")</f>
        <v/>
      </c>
      <c r="V151" s="253" t="str">
        <f>IF(Tableau32[[#This Row],[Skala
(Details unter "10_dW-Regeln")]]="","",IF(AND(N151="Negative (-) ",AVERAGE(R151:T151)&gt;($C$6-0.0001)),AVERAGE(R151:T151),IF(Tableau32[[#This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1" s="254"/>
      <c r="X151" s="255"/>
      <c r="Y151" s="247"/>
      <c r="Z151" s="247"/>
      <c r="AA151" s="247"/>
      <c r="AB151" s="247"/>
      <c r="AC151" s="247"/>
      <c r="AD151" s="253"/>
      <c r="AE151" s="247"/>
      <c r="AF151" s="251"/>
      <c r="AG151" s="247"/>
      <c r="AH151" s="247"/>
      <c r="AI151" s="247"/>
      <c r="AJ151" s="247"/>
      <c r="AK151" s="247"/>
      <c r="AL151" s="253"/>
      <c r="AM151" s="247"/>
    </row>
    <row r="152" spans="1:39" ht="86" outlineLevel="1">
      <c r="A152" s="25"/>
      <c r="B152" s="89" t="s">
        <v>7</v>
      </c>
      <c r="C152" s="89" t="s">
        <v>289</v>
      </c>
      <c r="D152" s="247" t="s">
        <v>303</v>
      </c>
      <c r="E152" s="256" t="s">
        <v>308</v>
      </c>
      <c r="F152" s="249"/>
      <c r="G152" s="257"/>
      <c r="H152" s="257"/>
      <c r="I152" s="257"/>
      <c r="J152" s="251"/>
      <c r="K152" s="252"/>
      <c r="L152" s="247" t="s">
        <v>61</v>
      </c>
      <c r="M152" s="247"/>
      <c r="N152" s="247"/>
      <c r="O152" s="247"/>
      <c r="P152" s="247"/>
      <c r="Q152" s="247"/>
      <c r="R152" s="247"/>
      <c r="S152" s="247"/>
      <c r="T152" s="247" t="str">
        <f>IF(Tableau32[[#This Row],[Auswirkung auf Stakeholder
(Negativ (-) / 
Neutral (0) /
 Positiv (+))]]="Positive (+)", "NA - Positive","")</f>
        <v/>
      </c>
      <c r="U152" s="247" t="str">
        <f>IF(Tableau32[[#This Row],[Aktuell (A) /
Potentiell (P)]]="Aktuell (A)", 1, "")</f>
        <v/>
      </c>
      <c r="V152" s="253" t="str">
        <f>IF(Tableau32[[#This Row],[Skala
(Details unter "10_dW-Regeln")]]="","",IF(AND(N152="Negative (-) ",AVERAGE(R152:T152)&gt;($C$6-0.0001)),AVERAGE(R152:T152),IF(Tableau32[[#This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2" s="254"/>
      <c r="X152" s="255"/>
      <c r="Y152" s="247"/>
      <c r="Z152" s="247"/>
      <c r="AA152" s="247"/>
      <c r="AB152" s="247"/>
      <c r="AC152" s="247"/>
      <c r="AD152" s="253"/>
      <c r="AE152" s="247"/>
      <c r="AF152" s="251"/>
      <c r="AG152" s="247"/>
      <c r="AH152" s="247"/>
      <c r="AI152" s="247"/>
      <c r="AJ152" s="247"/>
      <c r="AK152" s="247"/>
      <c r="AL152" s="253"/>
      <c r="AM152" s="247"/>
    </row>
    <row r="153" spans="1:39" ht="86" outlineLevel="1">
      <c r="A153" s="25"/>
      <c r="B153" s="89" t="s">
        <v>7</v>
      </c>
      <c r="C153" s="89" t="s">
        <v>289</v>
      </c>
      <c r="D153" s="247" t="s">
        <v>303</v>
      </c>
      <c r="E153" s="256" t="s">
        <v>308</v>
      </c>
      <c r="F153" s="249"/>
      <c r="G153" s="257"/>
      <c r="H153" s="257"/>
      <c r="I153" s="257"/>
      <c r="J153" s="251"/>
      <c r="K153" s="252"/>
      <c r="L153" s="247" t="s">
        <v>61</v>
      </c>
      <c r="M153" s="247"/>
      <c r="N153" s="247"/>
      <c r="O153" s="247"/>
      <c r="P153" s="247"/>
      <c r="Q153" s="247"/>
      <c r="R153" s="247"/>
      <c r="S153" s="247"/>
      <c r="T153" s="247" t="str">
        <f>IF(Tableau32[[#This Row],[Auswirkung auf Stakeholder
(Negativ (-) / 
Neutral (0) /
 Positiv (+))]]="Positive (+)", "NA - Positive","")</f>
        <v/>
      </c>
      <c r="U153" s="247" t="str">
        <f>IF(Tableau32[[#This Row],[Aktuell (A) /
Potentiell (P)]]="Aktuell (A)", 1, "")</f>
        <v/>
      </c>
      <c r="V153" s="253" t="str">
        <f>IF(Tableau32[[#This Row],[Skala
(Details unter "10_dW-Regeln")]]="","",IF(AND(N153="Negative (-) ",AVERAGE(R153:T153)&gt;($C$6-0.0001)),AVERAGE(R153:T153),IF(Tableau32[[#This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3" s="254"/>
      <c r="X153" s="255"/>
      <c r="Y153" s="247"/>
      <c r="Z153" s="247"/>
      <c r="AA153" s="247"/>
      <c r="AB153" s="247"/>
      <c r="AC153" s="247"/>
      <c r="AD153" s="253"/>
      <c r="AE153" s="247"/>
      <c r="AF153" s="251"/>
      <c r="AG153" s="247"/>
      <c r="AH153" s="247"/>
      <c r="AI153" s="247"/>
      <c r="AJ153" s="247"/>
      <c r="AK153" s="247"/>
      <c r="AL153" s="253"/>
      <c r="AM153" s="247"/>
    </row>
    <row r="154" spans="1:39" ht="86" outlineLevel="1">
      <c r="A154" s="25"/>
      <c r="B154" s="89" t="s">
        <v>7</v>
      </c>
      <c r="C154" s="89" t="s">
        <v>289</v>
      </c>
      <c r="D154" s="247" t="s">
        <v>303</v>
      </c>
      <c r="E154" s="256" t="s">
        <v>308</v>
      </c>
      <c r="F154" s="249"/>
      <c r="G154" s="257"/>
      <c r="H154" s="257"/>
      <c r="I154" s="257"/>
      <c r="J154" s="251"/>
      <c r="K154" s="252"/>
      <c r="L154" s="247" t="s">
        <v>61</v>
      </c>
      <c r="M154" s="247"/>
      <c r="N154" s="247"/>
      <c r="O154" s="247"/>
      <c r="P154" s="247"/>
      <c r="Q154" s="247"/>
      <c r="R154" s="247"/>
      <c r="S154" s="247"/>
      <c r="T154" s="247" t="str">
        <f>IF(Tableau32[[#This Row],[Auswirkung auf Stakeholder
(Negativ (-) / 
Neutral (0) /
 Positiv (+))]]="Positive (+)", "NA - Positive","")</f>
        <v/>
      </c>
      <c r="U154" s="247" t="str">
        <f>IF(Tableau32[[#This Row],[Aktuell (A) /
Potentiell (P)]]="Aktuell (A)", 1, "")</f>
        <v/>
      </c>
      <c r="V154" s="253" t="str">
        <f>IF(Tableau32[[#This Row],[Skala
(Details unter "10_dW-Regeln")]]="","",IF(AND(N154="Negative (-) ",AVERAGE(R154:T154)&gt;($C$6-0.0001)),AVERAGE(R154:T154),IF(Tableau32[[#This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4" s="254"/>
      <c r="X154" s="255"/>
      <c r="Y154" s="247"/>
      <c r="Z154" s="247"/>
      <c r="AA154" s="247"/>
      <c r="AB154" s="247"/>
      <c r="AC154" s="247"/>
      <c r="AD154" s="253"/>
      <c r="AE154" s="247"/>
      <c r="AF154" s="251"/>
      <c r="AG154" s="247"/>
      <c r="AH154" s="247"/>
      <c r="AI154" s="247"/>
      <c r="AJ154" s="247"/>
      <c r="AK154" s="247"/>
      <c r="AL154" s="253"/>
      <c r="AM154" s="247"/>
    </row>
    <row r="155" spans="1:39" ht="86" outlineLevel="1">
      <c r="A155" s="25"/>
      <c r="B155" s="89" t="s">
        <v>7</v>
      </c>
      <c r="C155" s="89" t="s">
        <v>289</v>
      </c>
      <c r="D155" s="247" t="s">
        <v>303</v>
      </c>
      <c r="E155" s="256" t="s">
        <v>308</v>
      </c>
      <c r="F155" s="249"/>
      <c r="G155" s="257"/>
      <c r="H155" s="257"/>
      <c r="I155" s="257"/>
      <c r="J155" s="251"/>
      <c r="K155" s="252"/>
      <c r="L155" s="247" t="s">
        <v>61</v>
      </c>
      <c r="M155" s="247"/>
      <c r="N155" s="247"/>
      <c r="O155" s="247"/>
      <c r="P155" s="247"/>
      <c r="Q155" s="247"/>
      <c r="R155" s="247"/>
      <c r="S155" s="247"/>
      <c r="T155" s="247" t="str">
        <f>IF(Tableau32[[#This Row],[Auswirkung auf Stakeholder
(Negativ (-) / 
Neutral (0) /
 Positiv (+))]]="Positive (+)", "NA - Positive","")</f>
        <v/>
      </c>
      <c r="U155" s="247" t="str">
        <f>IF(Tableau32[[#This Row],[Aktuell (A) /
Potentiell (P)]]="Aktuell (A)", 1, "")</f>
        <v/>
      </c>
      <c r="V155" s="253" t="str">
        <f>IF(Tableau32[[#This Row],[Skala
(Details unter "10_dW-Regeln")]]="","",IF(AND(N155="Negative (-) ",AVERAGE(R155:T155)&gt;($C$6-0.0001)),AVERAGE(R155:T155),IF(Tableau32[[#This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5" s="254"/>
      <c r="X155" s="255"/>
      <c r="Y155" s="247"/>
      <c r="Z155" s="247"/>
      <c r="AA155" s="247"/>
      <c r="AB155" s="247"/>
      <c r="AC155" s="247"/>
      <c r="AD155" s="253"/>
      <c r="AE155" s="247"/>
      <c r="AF155" s="251"/>
      <c r="AG155" s="247"/>
      <c r="AH155" s="247"/>
      <c r="AI155" s="247"/>
      <c r="AJ155" s="247"/>
      <c r="AK155" s="247"/>
      <c r="AL155" s="253"/>
      <c r="AM155" s="247"/>
    </row>
    <row r="156" spans="1:39" ht="64.5" outlineLevel="1">
      <c r="A156" s="25"/>
      <c r="B156" s="89" t="s">
        <v>7</v>
      </c>
      <c r="C156" s="89" t="s">
        <v>289</v>
      </c>
      <c r="D156" s="247" t="s">
        <v>303</v>
      </c>
      <c r="E156" s="256" t="s">
        <v>309</v>
      </c>
      <c r="F156" s="249"/>
      <c r="G156" s="257"/>
      <c r="H156" s="257"/>
      <c r="I156" s="257"/>
      <c r="J156" s="251"/>
      <c r="K156" s="252"/>
      <c r="L156" s="247" t="s">
        <v>61</v>
      </c>
      <c r="M156" s="247"/>
      <c r="N156" s="247"/>
      <c r="O156" s="247"/>
      <c r="P156" s="247"/>
      <c r="Q156" s="247"/>
      <c r="R156" s="247"/>
      <c r="S156" s="247"/>
      <c r="T156" s="247" t="str">
        <f>IF(Tableau32[[#This Row],[Auswirkung auf Stakeholder
(Negativ (-) / 
Neutral (0) /
 Positiv (+))]]="Positive (+)", "NA - Positive","")</f>
        <v/>
      </c>
      <c r="U156" s="247" t="str">
        <f>IF(Tableau32[[#This Row],[Aktuell (A) /
Potentiell (P)]]="Aktuell (A)", 1, "")</f>
        <v/>
      </c>
      <c r="V156" s="253" t="str">
        <f>IF(Tableau32[[#This Row],[Skala
(Details unter "10_dW-Regeln")]]="","",IF(AND(N156="Negative (-) ",AVERAGE(R156:T156)&gt;($C$6-0.0001)),AVERAGE(R156:T156),IF(Tableau32[[#This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6" s="254"/>
      <c r="X156" s="255"/>
      <c r="Y156" s="247"/>
      <c r="Z156" s="247"/>
      <c r="AA156" s="247"/>
      <c r="AB156" s="247"/>
      <c r="AC156" s="247"/>
      <c r="AD156" s="253"/>
      <c r="AE156" s="247"/>
      <c r="AF156" s="251"/>
      <c r="AG156" s="247"/>
      <c r="AH156" s="247"/>
      <c r="AI156" s="247"/>
      <c r="AJ156" s="247"/>
      <c r="AK156" s="247"/>
      <c r="AL156" s="253"/>
      <c r="AM156" s="247"/>
    </row>
    <row r="157" spans="1:39" ht="64.5" outlineLevel="1">
      <c r="A157" s="25"/>
      <c r="B157" s="89" t="s">
        <v>7</v>
      </c>
      <c r="C157" s="89" t="s">
        <v>289</v>
      </c>
      <c r="D157" s="247" t="s">
        <v>303</v>
      </c>
      <c r="E157" s="256" t="s">
        <v>309</v>
      </c>
      <c r="F157" s="249"/>
      <c r="G157" s="257"/>
      <c r="H157" s="257"/>
      <c r="I157" s="257"/>
      <c r="J157" s="251"/>
      <c r="K157" s="252"/>
      <c r="L157" s="247" t="s">
        <v>61</v>
      </c>
      <c r="M157" s="247"/>
      <c r="N157" s="247"/>
      <c r="O157" s="247"/>
      <c r="P157" s="247"/>
      <c r="Q157" s="247"/>
      <c r="R157" s="247"/>
      <c r="S157" s="247"/>
      <c r="T157" s="247" t="str">
        <f>IF(Tableau32[[#This Row],[Auswirkung auf Stakeholder
(Negativ (-) / 
Neutral (0) /
 Positiv (+))]]="Positive (+)", "NA - Positive","")</f>
        <v/>
      </c>
      <c r="U157" s="247" t="str">
        <f>IF(Tableau32[[#This Row],[Aktuell (A) /
Potentiell (P)]]="Aktuell (A)", 1, "")</f>
        <v/>
      </c>
      <c r="V157" s="253" t="str">
        <f>IF(Tableau32[[#This Row],[Skala
(Details unter "10_dW-Regeln")]]="","",IF(AND(N157="Negative (-) ",AVERAGE(R157:T157)&gt;($C$6-0.0001)),AVERAGE(R157:T157),IF(Tableau32[[#This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7" s="254"/>
      <c r="X157" s="255"/>
      <c r="Y157" s="247"/>
      <c r="Z157" s="247"/>
      <c r="AA157" s="247"/>
      <c r="AB157" s="247"/>
      <c r="AC157" s="247"/>
      <c r="AD157" s="253"/>
      <c r="AE157" s="247"/>
      <c r="AF157" s="251"/>
      <c r="AG157" s="247"/>
      <c r="AH157" s="247"/>
      <c r="AI157" s="247"/>
      <c r="AJ157" s="247"/>
      <c r="AK157" s="247"/>
      <c r="AL157" s="253"/>
      <c r="AM157" s="247"/>
    </row>
    <row r="158" spans="1:39" ht="64.5" outlineLevel="1">
      <c r="A158" s="25"/>
      <c r="B158" s="89" t="s">
        <v>7</v>
      </c>
      <c r="C158" s="89" t="s">
        <v>289</v>
      </c>
      <c r="D158" s="247" t="s">
        <v>303</v>
      </c>
      <c r="E158" s="256" t="s">
        <v>309</v>
      </c>
      <c r="F158" s="249"/>
      <c r="G158" s="257"/>
      <c r="H158" s="257"/>
      <c r="I158" s="257"/>
      <c r="J158" s="251"/>
      <c r="K158" s="252"/>
      <c r="L158" s="247" t="s">
        <v>61</v>
      </c>
      <c r="M158" s="247"/>
      <c r="N158" s="247"/>
      <c r="O158" s="247"/>
      <c r="P158" s="247"/>
      <c r="Q158" s="247"/>
      <c r="R158" s="247"/>
      <c r="S158" s="247"/>
      <c r="T158" s="247" t="str">
        <f>IF(Tableau32[[#This Row],[Auswirkung auf Stakeholder
(Negativ (-) / 
Neutral (0) /
 Positiv (+))]]="Positive (+)", "NA - Positive","")</f>
        <v/>
      </c>
      <c r="U158" s="247" t="str">
        <f>IF(Tableau32[[#This Row],[Aktuell (A) /
Potentiell (P)]]="Aktuell (A)", 1, "")</f>
        <v/>
      </c>
      <c r="V158" s="253" t="str">
        <f>IF(Tableau32[[#This Row],[Skala
(Details unter "10_dW-Regeln")]]="","",IF(AND(N158="Negative (-) ",AVERAGE(R158:T158)&gt;($C$6-0.0001)),AVERAGE(R158:T158),IF(Tableau32[[#This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8" s="254"/>
      <c r="X158" s="255"/>
      <c r="Y158" s="247"/>
      <c r="Z158" s="247"/>
      <c r="AA158" s="247"/>
      <c r="AB158" s="247"/>
      <c r="AC158" s="247"/>
      <c r="AD158" s="253"/>
      <c r="AE158" s="247"/>
      <c r="AF158" s="251"/>
      <c r="AG158" s="247"/>
      <c r="AH158" s="247"/>
      <c r="AI158" s="247"/>
      <c r="AJ158" s="247"/>
      <c r="AK158" s="247"/>
      <c r="AL158" s="253"/>
      <c r="AM158" s="247"/>
    </row>
    <row r="159" spans="1:39" ht="64.5" outlineLevel="1">
      <c r="A159" s="25"/>
      <c r="B159" s="89" t="s">
        <v>7</v>
      </c>
      <c r="C159" s="89" t="s">
        <v>289</v>
      </c>
      <c r="D159" s="247" t="s">
        <v>303</v>
      </c>
      <c r="E159" s="256" t="s">
        <v>309</v>
      </c>
      <c r="F159" s="249"/>
      <c r="G159" s="257"/>
      <c r="H159" s="257"/>
      <c r="I159" s="257"/>
      <c r="J159" s="251"/>
      <c r="K159" s="252"/>
      <c r="L159" s="247" t="s">
        <v>61</v>
      </c>
      <c r="M159" s="247"/>
      <c r="N159" s="247"/>
      <c r="O159" s="247"/>
      <c r="P159" s="247"/>
      <c r="Q159" s="247"/>
      <c r="R159" s="247"/>
      <c r="S159" s="247"/>
      <c r="T159" s="247" t="str">
        <f>IF(Tableau32[[#This Row],[Auswirkung auf Stakeholder
(Negativ (-) / 
Neutral (0) /
 Positiv (+))]]="Positive (+)", "NA - Positive","")</f>
        <v/>
      </c>
      <c r="U159" s="247" t="str">
        <f>IF(Tableau32[[#This Row],[Aktuell (A) /
Potentiell (P)]]="Aktuell (A)", 1, "")</f>
        <v/>
      </c>
      <c r="V159" s="253" t="str">
        <f>IF(Tableau32[[#This Row],[Skala
(Details unter "10_dW-Regeln")]]="","",IF(AND(N159="Negative (-) ",AVERAGE(R159:T159)&gt;($C$6-0.0001)),AVERAGE(R159:T159),IF(Tableau32[[#This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59" s="254"/>
      <c r="X159" s="255"/>
      <c r="Y159" s="247"/>
      <c r="Z159" s="247"/>
      <c r="AA159" s="247"/>
      <c r="AB159" s="247"/>
      <c r="AC159" s="247"/>
      <c r="AD159" s="253"/>
      <c r="AE159" s="247"/>
      <c r="AF159" s="251"/>
      <c r="AG159" s="247"/>
      <c r="AH159" s="247"/>
      <c r="AI159" s="247"/>
      <c r="AJ159" s="247"/>
      <c r="AK159" s="247"/>
      <c r="AL159" s="253"/>
      <c r="AM159" s="247"/>
    </row>
    <row r="160" spans="1:39" ht="43" outlineLevel="1">
      <c r="A160" s="25"/>
      <c r="B160" s="89" t="s">
        <v>7</v>
      </c>
      <c r="C160" s="89" t="s">
        <v>289</v>
      </c>
      <c r="D160" s="247" t="s">
        <v>303</v>
      </c>
      <c r="E160" s="256" t="s">
        <v>310</v>
      </c>
      <c r="F160" s="249"/>
      <c r="G160" s="257"/>
      <c r="H160" s="257"/>
      <c r="I160" s="257"/>
      <c r="J160" s="251"/>
      <c r="K160" s="252"/>
      <c r="L160" s="247" t="s">
        <v>61</v>
      </c>
      <c r="M160" s="247"/>
      <c r="N160" s="247"/>
      <c r="O160" s="247"/>
      <c r="P160" s="247"/>
      <c r="Q160" s="247"/>
      <c r="R160" s="247"/>
      <c r="S160" s="247"/>
      <c r="T160" s="247" t="str">
        <f>IF(Tableau32[[#This Row],[Auswirkung auf Stakeholder
(Negativ (-) / 
Neutral (0) /
 Positiv (+))]]="Positive (+)", "NA - Positive","")</f>
        <v/>
      </c>
      <c r="U160" s="247" t="str">
        <f>IF(Tableau32[[#This Row],[Aktuell (A) /
Potentiell (P)]]="Aktuell (A)", 1, "")</f>
        <v/>
      </c>
      <c r="V160" s="253" t="str">
        <f>IF(Tableau32[[#This Row],[Skala
(Details unter "10_dW-Regeln")]]="","",IF(AND(N160="Negative (-) ",AVERAGE(R160:T160)&gt;($C$6-0.0001)),AVERAGE(R160:T160),IF(Tableau32[[#This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0" s="254"/>
      <c r="X160" s="255"/>
      <c r="Y160" s="247"/>
      <c r="Z160" s="247"/>
      <c r="AA160" s="247"/>
      <c r="AB160" s="247"/>
      <c r="AC160" s="247"/>
      <c r="AD160" s="253"/>
      <c r="AE160" s="247"/>
      <c r="AF160" s="251"/>
      <c r="AG160" s="247"/>
      <c r="AH160" s="247"/>
      <c r="AI160" s="247"/>
      <c r="AJ160" s="247"/>
      <c r="AK160" s="247"/>
      <c r="AL160" s="253"/>
      <c r="AM160" s="247"/>
    </row>
    <row r="161" spans="1:39" ht="43" outlineLevel="1">
      <c r="A161" s="25"/>
      <c r="B161" s="89" t="s">
        <v>7</v>
      </c>
      <c r="C161" s="89" t="s">
        <v>289</v>
      </c>
      <c r="D161" s="247" t="s">
        <v>303</v>
      </c>
      <c r="E161" s="256" t="s">
        <v>310</v>
      </c>
      <c r="F161" s="249"/>
      <c r="G161" s="257"/>
      <c r="H161" s="257"/>
      <c r="I161" s="257"/>
      <c r="J161" s="251"/>
      <c r="K161" s="252"/>
      <c r="L161" s="247" t="s">
        <v>61</v>
      </c>
      <c r="M161" s="247"/>
      <c r="N161" s="247"/>
      <c r="O161" s="247"/>
      <c r="P161" s="247"/>
      <c r="Q161" s="247"/>
      <c r="R161" s="247"/>
      <c r="S161" s="247"/>
      <c r="T161" s="247" t="str">
        <f>IF(Tableau32[[#This Row],[Auswirkung auf Stakeholder
(Negativ (-) / 
Neutral (0) /
 Positiv (+))]]="Positive (+)", "NA - Positive","")</f>
        <v/>
      </c>
      <c r="U161" s="247" t="str">
        <f>IF(Tableau32[[#This Row],[Aktuell (A) /
Potentiell (P)]]="Aktuell (A)", 1, "")</f>
        <v/>
      </c>
      <c r="V161" s="253" t="str">
        <f>IF(Tableau32[[#This Row],[Skala
(Details unter "10_dW-Regeln")]]="","",IF(AND(N161="Negative (-) ",AVERAGE(R161:T161)&gt;($C$6-0.0001)),AVERAGE(R161:T161),IF(Tableau32[[#This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1" s="254"/>
      <c r="X161" s="255"/>
      <c r="Y161" s="247"/>
      <c r="Z161" s="247"/>
      <c r="AA161" s="247"/>
      <c r="AB161" s="247"/>
      <c r="AC161" s="247"/>
      <c r="AD161" s="253"/>
      <c r="AE161" s="247"/>
      <c r="AF161" s="251"/>
      <c r="AG161" s="247"/>
      <c r="AH161" s="247"/>
      <c r="AI161" s="247"/>
      <c r="AJ161" s="247"/>
      <c r="AK161" s="247"/>
      <c r="AL161" s="253"/>
      <c r="AM161" s="247"/>
    </row>
    <row r="162" spans="1:39" ht="43" outlineLevel="1">
      <c r="A162" s="25"/>
      <c r="B162" s="89" t="s">
        <v>7</v>
      </c>
      <c r="C162" s="89" t="s">
        <v>289</v>
      </c>
      <c r="D162" s="247" t="s">
        <v>303</v>
      </c>
      <c r="E162" s="256" t="s">
        <v>310</v>
      </c>
      <c r="F162" s="249"/>
      <c r="G162" s="257"/>
      <c r="H162" s="257"/>
      <c r="I162" s="257"/>
      <c r="J162" s="251"/>
      <c r="K162" s="252"/>
      <c r="L162" s="247" t="s">
        <v>61</v>
      </c>
      <c r="M162" s="247"/>
      <c r="N162" s="247"/>
      <c r="O162" s="247"/>
      <c r="P162" s="247"/>
      <c r="Q162" s="247"/>
      <c r="R162" s="247"/>
      <c r="S162" s="247"/>
      <c r="T162" s="247" t="str">
        <f>IF(Tableau32[[#This Row],[Auswirkung auf Stakeholder
(Negativ (-) / 
Neutral (0) /
 Positiv (+))]]="Positive (+)", "NA - Positive","")</f>
        <v/>
      </c>
      <c r="U162" s="247" t="str">
        <f>IF(Tableau32[[#This Row],[Aktuell (A) /
Potentiell (P)]]="Aktuell (A)", 1, "")</f>
        <v/>
      </c>
      <c r="V162" s="253" t="str">
        <f>IF(Tableau32[[#This Row],[Skala
(Details unter "10_dW-Regeln")]]="","",IF(AND(N162="Negative (-) ",AVERAGE(R162:T162)&gt;($C$6-0.0001)),AVERAGE(R162:T162),IF(Tableau32[[#This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2" s="254"/>
      <c r="X162" s="255"/>
      <c r="Y162" s="247"/>
      <c r="Z162" s="247"/>
      <c r="AA162" s="247"/>
      <c r="AB162" s="247"/>
      <c r="AC162" s="247"/>
      <c r="AD162" s="253"/>
      <c r="AE162" s="247"/>
      <c r="AF162" s="251"/>
      <c r="AG162" s="247"/>
      <c r="AH162" s="247"/>
      <c r="AI162" s="247"/>
      <c r="AJ162" s="247"/>
      <c r="AK162" s="247"/>
      <c r="AL162" s="253"/>
      <c r="AM162" s="247"/>
    </row>
    <row r="163" spans="1:39" ht="43" outlineLevel="1">
      <c r="A163" s="25"/>
      <c r="B163" s="89" t="s">
        <v>7</v>
      </c>
      <c r="C163" s="89" t="s">
        <v>289</v>
      </c>
      <c r="D163" s="247" t="s">
        <v>303</v>
      </c>
      <c r="E163" s="256" t="s">
        <v>310</v>
      </c>
      <c r="F163" s="249"/>
      <c r="G163" s="257"/>
      <c r="H163" s="257"/>
      <c r="I163" s="257"/>
      <c r="J163" s="251"/>
      <c r="K163" s="252"/>
      <c r="L163" s="247" t="s">
        <v>61</v>
      </c>
      <c r="M163" s="247"/>
      <c r="N163" s="247"/>
      <c r="O163" s="247"/>
      <c r="P163" s="247"/>
      <c r="Q163" s="247"/>
      <c r="R163" s="247"/>
      <c r="S163" s="247"/>
      <c r="T163" s="247" t="str">
        <f>IF(Tableau32[[#This Row],[Auswirkung auf Stakeholder
(Negativ (-) / 
Neutral (0) /
 Positiv (+))]]="Positive (+)", "NA - Positive","")</f>
        <v/>
      </c>
      <c r="U163" s="247" t="str">
        <f>IF(Tableau32[[#This Row],[Aktuell (A) /
Potentiell (P)]]="Aktuell (A)", 1, "")</f>
        <v/>
      </c>
      <c r="V163" s="253" t="str">
        <f>IF(Tableau32[[#This Row],[Skala
(Details unter "10_dW-Regeln")]]="","",IF(AND(N163="Negative (-) ",AVERAGE(R163:T163)&gt;($C$6-0.0001)),AVERAGE(R163:T163),IF(Tableau32[[#This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3" s="254"/>
      <c r="X163" s="255"/>
      <c r="Y163" s="247"/>
      <c r="Z163" s="247"/>
      <c r="AA163" s="247"/>
      <c r="AB163" s="247"/>
      <c r="AC163" s="247"/>
      <c r="AD163" s="253"/>
      <c r="AE163" s="247"/>
      <c r="AF163" s="251"/>
      <c r="AG163" s="247"/>
      <c r="AH163" s="247"/>
      <c r="AI163" s="247"/>
      <c r="AJ163" s="247"/>
      <c r="AK163" s="247"/>
      <c r="AL163" s="253"/>
      <c r="AM163" s="247"/>
    </row>
    <row r="164" spans="1:39" ht="43" outlineLevel="1">
      <c r="A164" s="25"/>
      <c r="B164" s="89" t="s">
        <v>7</v>
      </c>
      <c r="C164" s="89" t="s">
        <v>289</v>
      </c>
      <c r="D164" s="247" t="s">
        <v>303</v>
      </c>
      <c r="E164" s="256" t="s">
        <v>296</v>
      </c>
      <c r="F164" s="249"/>
      <c r="G164" s="257"/>
      <c r="H164" s="257"/>
      <c r="I164" s="257"/>
      <c r="J164" s="251"/>
      <c r="K164" s="252"/>
      <c r="L164" s="247" t="s">
        <v>61</v>
      </c>
      <c r="M164" s="247"/>
      <c r="N164" s="247"/>
      <c r="O164" s="247"/>
      <c r="P164" s="247"/>
      <c r="Q164" s="247"/>
      <c r="R164" s="247"/>
      <c r="S164" s="247"/>
      <c r="T164" s="247" t="str">
        <f>IF(Tableau32[[#This Row],[Auswirkung auf Stakeholder
(Negativ (-) / 
Neutral (0) /
 Positiv (+))]]="Positive (+)", "NA - Positive","")</f>
        <v/>
      </c>
      <c r="U164" s="247" t="str">
        <f>IF(Tableau32[[#This Row],[Aktuell (A) /
Potentiell (P)]]="Aktuell (A)", 1, "")</f>
        <v/>
      </c>
      <c r="V164" s="253" t="str">
        <f>IF(Tableau32[[#This Row],[Skala
(Details unter "10_dW-Regeln")]]="","",IF(AND(N164="Negative (-) ",AVERAGE(R164:T164)&gt;($C$6-0.0001)),AVERAGE(R164:T164),IF(Tableau32[[#This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4" s="254"/>
      <c r="X164" s="255"/>
      <c r="Y164" s="247"/>
      <c r="Z164" s="247"/>
      <c r="AA164" s="247"/>
      <c r="AB164" s="247"/>
      <c r="AC164" s="247"/>
      <c r="AD164" s="253"/>
      <c r="AE164" s="247"/>
      <c r="AF164" s="251"/>
      <c r="AG164" s="247"/>
      <c r="AH164" s="247"/>
      <c r="AI164" s="247"/>
      <c r="AJ164" s="247"/>
      <c r="AK164" s="247"/>
      <c r="AL164" s="253"/>
      <c r="AM164" s="247"/>
    </row>
    <row r="165" spans="1:39" ht="43" outlineLevel="1">
      <c r="A165" s="25"/>
      <c r="B165" s="89" t="s">
        <v>7</v>
      </c>
      <c r="C165" s="89" t="s">
        <v>289</v>
      </c>
      <c r="D165" s="247" t="s">
        <v>303</v>
      </c>
      <c r="E165" s="256" t="s">
        <v>296</v>
      </c>
      <c r="F165" s="249"/>
      <c r="G165" s="257"/>
      <c r="H165" s="257"/>
      <c r="I165" s="257"/>
      <c r="J165" s="251"/>
      <c r="K165" s="252"/>
      <c r="L165" s="247" t="s">
        <v>61</v>
      </c>
      <c r="M165" s="247"/>
      <c r="N165" s="247"/>
      <c r="O165" s="247"/>
      <c r="P165" s="247"/>
      <c r="Q165" s="247"/>
      <c r="R165" s="247"/>
      <c r="S165" s="247"/>
      <c r="T165" s="247" t="str">
        <f>IF(Tableau32[[#This Row],[Auswirkung auf Stakeholder
(Negativ (-) / 
Neutral (0) /
 Positiv (+))]]="Positive (+)", "NA - Positive","")</f>
        <v/>
      </c>
      <c r="U165" s="247" t="str">
        <f>IF(Tableau32[[#This Row],[Aktuell (A) /
Potentiell (P)]]="Aktuell (A)", 1, "")</f>
        <v/>
      </c>
      <c r="V165" s="253" t="str">
        <f>IF(Tableau32[[#This Row],[Skala
(Details unter "10_dW-Regeln")]]="","",IF(AND(N165="Negative (-) ",AVERAGE(R165:T165)&gt;($C$6-0.0001)),AVERAGE(R165:T165),IF(Tableau32[[#This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5" s="254"/>
      <c r="X165" s="255"/>
      <c r="Y165" s="247"/>
      <c r="Z165" s="247"/>
      <c r="AA165" s="247"/>
      <c r="AB165" s="247"/>
      <c r="AC165" s="247"/>
      <c r="AD165" s="253"/>
      <c r="AE165" s="247"/>
      <c r="AF165" s="251"/>
      <c r="AG165" s="247"/>
      <c r="AH165" s="247"/>
      <c r="AI165" s="247"/>
      <c r="AJ165" s="247"/>
      <c r="AK165" s="247"/>
      <c r="AL165" s="253"/>
      <c r="AM165" s="247"/>
    </row>
    <row r="166" spans="1:39" ht="43" outlineLevel="1">
      <c r="A166" s="25"/>
      <c r="B166" s="89" t="s">
        <v>7</v>
      </c>
      <c r="C166" s="89" t="s">
        <v>289</v>
      </c>
      <c r="D166" s="247" t="s">
        <v>303</v>
      </c>
      <c r="E166" s="256" t="s">
        <v>296</v>
      </c>
      <c r="F166" s="249"/>
      <c r="G166" s="257"/>
      <c r="H166" s="257"/>
      <c r="I166" s="257"/>
      <c r="J166" s="251"/>
      <c r="K166" s="252"/>
      <c r="L166" s="247" t="s">
        <v>61</v>
      </c>
      <c r="M166" s="247"/>
      <c r="N166" s="247"/>
      <c r="O166" s="247"/>
      <c r="P166" s="247"/>
      <c r="Q166" s="247"/>
      <c r="R166" s="247"/>
      <c r="S166" s="247"/>
      <c r="T166" s="247" t="str">
        <f>IF(Tableau32[[#This Row],[Auswirkung auf Stakeholder
(Negativ (-) / 
Neutral (0) /
 Positiv (+))]]="Positive (+)", "NA - Positive","")</f>
        <v/>
      </c>
      <c r="U166" s="247" t="str">
        <f>IF(Tableau32[[#This Row],[Aktuell (A) /
Potentiell (P)]]="Aktuell (A)", 1, "")</f>
        <v/>
      </c>
      <c r="V166" s="253" t="str">
        <f>IF(Tableau32[[#This Row],[Skala
(Details unter "10_dW-Regeln")]]="","",IF(AND(N166="Negative (-) ",AVERAGE(R166:T166)&gt;($C$6-0.0001)),AVERAGE(R166:T166),IF(Tableau32[[#This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6" s="254"/>
      <c r="X166" s="255"/>
      <c r="Y166" s="247"/>
      <c r="Z166" s="247"/>
      <c r="AA166" s="247"/>
      <c r="AB166" s="247"/>
      <c r="AC166" s="247"/>
      <c r="AD166" s="253"/>
      <c r="AE166" s="247"/>
      <c r="AF166" s="251"/>
      <c r="AG166" s="247"/>
      <c r="AH166" s="247"/>
      <c r="AI166" s="247"/>
      <c r="AJ166" s="247"/>
      <c r="AK166" s="247"/>
      <c r="AL166" s="253"/>
      <c r="AM166" s="247"/>
    </row>
    <row r="167" spans="1:39" ht="43" outlineLevel="1">
      <c r="A167" s="25"/>
      <c r="B167" s="89" t="s">
        <v>7</v>
      </c>
      <c r="C167" s="89" t="s">
        <v>289</v>
      </c>
      <c r="D167" s="247" t="s">
        <v>303</v>
      </c>
      <c r="E167" s="256" t="s">
        <v>296</v>
      </c>
      <c r="F167" s="249"/>
      <c r="G167" s="257"/>
      <c r="H167" s="257"/>
      <c r="I167" s="257"/>
      <c r="J167" s="251"/>
      <c r="K167" s="252"/>
      <c r="L167" s="247" t="s">
        <v>61</v>
      </c>
      <c r="M167" s="247"/>
      <c r="N167" s="247"/>
      <c r="O167" s="247"/>
      <c r="P167" s="247"/>
      <c r="Q167" s="247"/>
      <c r="R167" s="247"/>
      <c r="S167" s="247"/>
      <c r="T167" s="247" t="str">
        <f>IF(Tableau32[[#This Row],[Auswirkung auf Stakeholder
(Negativ (-) / 
Neutral (0) /
 Positiv (+))]]="Positive (+)", "NA - Positive","")</f>
        <v/>
      </c>
      <c r="U167" s="247" t="str">
        <f>IF(Tableau32[[#This Row],[Aktuell (A) /
Potentiell (P)]]="Aktuell (A)", 1, "")</f>
        <v/>
      </c>
      <c r="V167" s="253" t="str">
        <f>IF(Tableau32[[#This Row],[Skala
(Details unter "10_dW-Regeln")]]="","",IF(AND(N167="Negative (-) ",AVERAGE(R167:T167)&gt;($C$6-0.0001)),AVERAGE(R167:T167),IF(Tableau32[[#This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7" s="254"/>
      <c r="X167" s="255"/>
      <c r="Y167" s="247"/>
      <c r="Z167" s="247"/>
      <c r="AA167" s="247"/>
      <c r="AB167" s="247"/>
      <c r="AC167" s="247"/>
      <c r="AD167" s="253"/>
      <c r="AE167" s="247"/>
      <c r="AF167" s="251"/>
      <c r="AG167" s="247"/>
      <c r="AH167" s="247"/>
      <c r="AI167" s="247"/>
      <c r="AJ167" s="247"/>
      <c r="AK167" s="247"/>
      <c r="AL167" s="253"/>
      <c r="AM167" s="247"/>
    </row>
    <row r="168" spans="1:39" ht="64.5" outlineLevel="1">
      <c r="A168" s="25"/>
      <c r="B168" s="89" t="s">
        <v>7</v>
      </c>
      <c r="C168" s="89" t="s">
        <v>289</v>
      </c>
      <c r="D168" s="247" t="s">
        <v>311</v>
      </c>
      <c r="E168" s="256" t="s">
        <v>312</v>
      </c>
      <c r="F168" s="249"/>
      <c r="G168" s="257"/>
      <c r="H168" s="257"/>
      <c r="I168" s="257"/>
      <c r="J168" s="251"/>
      <c r="K168" s="252"/>
      <c r="L168" s="247" t="s">
        <v>61</v>
      </c>
      <c r="M168" s="247"/>
      <c r="N168" s="247"/>
      <c r="O168" s="247"/>
      <c r="P168" s="247"/>
      <c r="Q168" s="247"/>
      <c r="R168" s="247"/>
      <c r="S168" s="247"/>
      <c r="T168" s="247" t="str">
        <f>IF(Tableau32[[#This Row],[Auswirkung auf Stakeholder
(Negativ (-) / 
Neutral (0) /
 Positiv (+))]]="Positive (+)", "NA - Positive","")</f>
        <v/>
      </c>
      <c r="U168" s="247" t="str">
        <f>IF(Tableau32[[#This Row],[Aktuell (A) /
Potentiell (P)]]="Aktuell (A)", 1, "")</f>
        <v/>
      </c>
      <c r="V168" s="253" t="str">
        <f>IF(Tableau32[[#This Row],[Skala
(Details unter "10_dW-Regeln")]]="","",IF(AND(N168="Negative (-) ",AVERAGE(R168:T168)&gt;($C$6-0.0001)),AVERAGE(R168:T168),IF(Tableau32[[#This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8" s="254"/>
      <c r="X168" s="255"/>
      <c r="Y168" s="247"/>
      <c r="Z168" s="247"/>
      <c r="AA168" s="247"/>
      <c r="AB168" s="247"/>
      <c r="AC168" s="247"/>
      <c r="AD168" s="253"/>
      <c r="AE168" s="247"/>
      <c r="AF168" s="251"/>
      <c r="AG168" s="247"/>
      <c r="AH168" s="247"/>
      <c r="AI168" s="247"/>
      <c r="AJ168" s="247"/>
      <c r="AK168" s="247"/>
      <c r="AL168" s="253"/>
      <c r="AM168" s="247"/>
    </row>
    <row r="169" spans="1:39" ht="64.5" outlineLevel="1">
      <c r="A169" s="25"/>
      <c r="B169" s="89" t="s">
        <v>7</v>
      </c>
      <c r="C169" s="89" t="s">
        <v>289</v>
      </c>
      <c r="D169" s="247" t="s">
        <v>311</v>
      </c>
      <c r="E169" s="256" t="s">
        <v>312</v>
      </c>
      <c r="F169" s="249"/>
      <c r="G169" s="257"/>
      <c r="H169" s="257"/>
      <c r="I169" s="257"/>
      <c r="J169" s="251"/>
      <c r="K169" s="252"/>
      <c r="L169" s="247" t="s">
        <v>61</v>
      </c>
      <c r="M169" s="247"/>
      <c r="N169" s="247"/>
      <c r="O169" s="247"/>
      <c r="P169" s="247"/>
      <c r="Q169" s="247"/>
      <c r="R169" s="247"/>
      <c r="S169" s="247"/>
      <c r="T169" s="247" t="str">
        <f>IF(Tableau32[[#This Row],[Auswirkung auf Stakeholder
(Negativ (-) / 
Neutral (0) /
 Positiv (+))]]="Positive (+)", "NA - Positive","")</f>
        <v/>
      </c>
      <c r="U169" s="247" t="str">
        <f>IF(Tableau32[[#This Row],[Aktuell (A) /
Potentiell (P)]]="Aktuell (A)", 1, "")</f>
        <v/>
      </c>
      <c r="V169" s="253" t="str">
        <f>IF(Tableau32[[#This Row],[Skala
(Details unter "10_dW-Regeln")]]="","",IF(AND(N169="Negative (-) ",AVERAGE(R169:T169)&gt;($C$6-0.0001)),AVERAGE(R169:T169),IF(Tableau32[[#This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69" s="254"/>
      <c r="X169" s="255"/>
      <c r="Y169" s="247"/>
      <c r="Z169" s="247"/>
      <c r="AA169" s="247"/>
      <c r="AB169" s="247"/>
      <c r="AC169" s="247"/>
      <c r="AD169" s="253"/>
      <c r="AE169" s="247"/>
      <c r="AF169" s="251"/>
      <c r="AG169" s="247"/>
      <c r="AH169" s="247"/>
      <c r="AI169" s="247"/>
      <c r="AJ169" s="247"/>
      <c r="AK169" s="247"/>
      <c r="AL169" s="253"/>
      <c r="AM169" s="247"/>
    </row>
    <row r="170" spans="1:39" ht="64.5" outlineLevel="1">
      <c r="A170" s="25"/>
      <c r="B170" s="89" t="s">
        <v>7</v>
      </c>
      <c r="C170" s="89" t="s">
        <v>289</v>
      </c>
      <c r="D170" s="247" t="s">
        <v>311</v>
      </c>
      <c r="E170" s="256" t="s">
        <v>312</v>
      </c>
      <c r="F170" s="249"/>
      <c r="G170" s="257"/>
      <c r="H170" s="257"/>
      <c r="I170" s="257"/>
      <c r="J170" s="251"/>
      <c r="K170" s="252"/>
      <c r="L170" s="247" t="s">
        <v>61</v>
      </c>
      <c r="M170" s="247"/>
      <c r="N170" s="247"/>
      <c r="O170" s="247"/>
      <c r="P170" s="247"/>
      <c r="Q170" s="247"/>
      <c r="R170" s="247"/>
      <c r="S170" s="247"/>
      <c r="T170" s="247" t="str">
        <f>IF(Tableau32[[#This Row],[Auswirkung auf Stakeholder
(Negativ (-) / 
Neutral (0) /
 Positiv (+))]]="Positive (+)", "NA - Positive","")</f>
        <v/>
      </c>
      <c r="U170" s="247" t="str">
        <f>IF(Tableau32[[#This Row],[Aktuell (A) /
Potentiell (P)]]="Aktuell (A)", 1, "")</f>
        <v/>
      </c>
      <c r="V170" s="253" t="str">
        <f>IF(Tableau32[[#This Row],[Skala
(Details unter "10_dW-Regeln")]]="","",IF(AND(N170="Negative (-) ",AVERAGE(R170:T170)&gt;($C$6-0.0001)),AVERAGE(R170:T170),IF(Tableau32[[#This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0" s="254"/>
      <c r="X170" s="255"/>
      <c r="Y170" s="247"/>
      <c r="Z170" s="247"/>
      <c r="AA170" s="247"/>
      <c r="AB170" s="247"/>
      <c r="AC170" s="247"/>
      <c r="AD170" s="253"/>
      <c r="AE170" s="247"/>
      <c r="AF170" s="251"/>
      <c r="AG170" s="247"/>
      <c r="AH170" s="247"/>
      <c r="AI170" s="247"/>
      <c r="AJ170" s="247"/>
      <c r="AK170" s="247"/>
      <c r="AL170" s="253"/>
      <c r="AM170" s="247"/>
    </row>
    <row r="171" spans="1:39" ht="64.5" outlineLevel="1">
      <c r="A171" s="25"/>
      <c r="B171" s="89" t="s">
        <v>7</v>
      </c>
      <c r="C171" s="89" t="s">
        <v>289</v>
      </c>
      <c r="D171" s="247" t="s">
        <v>311</v>
      </c>
      <c r="E171" s="256" t="s">
        <v>312</v>
      </c>
      <c r="F171" s="249"/>
      <c r="G171" s="257"/>
      <c r="H171" s="257"/>
      <c r="I171" s="257"/>
      <c r="J171" s="251"/>
      <c r="K171" s="252"/>
      <c r="L171" s="247" t="s">
        <v>61</v>
      </c>
      <c r="M171" s="247"/>
      <c r="N171" s="247"/>
      <c r="O171" s="247"/>
      <c r="P171" s="247"/>
      <c r="Q171" s="247"/>
      <c r="R171" s="247"/>
      <c r="S171" s="247"/>
      <c r="T171" s="247" t="str">
        <f>IF(Tableau32[[#This Row],[Auswirkung auf Stakeholder
(Negativ (-) / 
Neutral (0) /
 Positiv (+))]]="Positive (+)", "NA - Positive","")</f>
        <v/>
      </c>
      <c r="U171" s="247" t="str">
        <f>IF(Tableau32[[#This Row],[Aktuell (A) /
Potentiell (P)]]="Aktuell (A)", 1, "")</f>
        <v/>
      </c>
      <c r="V171" s="253" t="str">
        <f>IF(Tableau32[[#This Row],[Skala
(Details unter "10_dW-Regeln")]]="","",IF(AND(N171="Negative (-) ",AVERAGE(R171:T171)&gt;($C$6-0.0001)),AVERAGE(R171:T171),IF(Tableau32[[#This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1" s="254"/>
      <c r="X171" s="255"/>
      <c r="Y171" s="247"/>
      <c r="Z171" s="247"/>
      <c r="AA171" s="247"/>
      <c r="AB171" s="247"/>
      <c r="AC171" s="247"/>
      <c r="AD171" s="253"/>
      <c r="AE171" s="247"/>
      <c r="AF171" s="251"/>
      <c r="AG171" s="247"/>
      <c r="AH171" s="247"/>
      <c r="AI171" s="247"/>
      <c r="AJ171" s="247"/>
      <c r="AK171" s="247"/>
      <c r="AL171" s="253"/>
      <c r="AM171" s="247"/>
    </row>
    <row r="172" spans="1:39" ht="64.5" outlineLevel="1">
      <c r="A172" s="25"/>
      <c r="B172" s="89" t="s">
        <v>7</v>
      </c>
      <c r="C172" s="89" t="s">
        <v>289</v>
      </c>
      <c r="D172" s="247" t="s">
        <v>311</v>
      </c>
      <c r="E172" s="256" t="s">
        <v>313</v>
      </c>
      <c r="F172" s="249"/>
      <c r="G172" s="257"/>
      <c r="H172" s="257"/>
      <c r="I172" s="257"/>
      <c r="J172" s="251"/>
      <c r="K172" s="252"/>
      <c r="L172" s="247" t="s">
        <v>61</v>
      </c>
      <c r="M172" s="247"/>
      <c r="N172" s="247"/>
      <c r="O172" s="247"/>
      <c r="P172" s="247"/>
      <c r="Q172" s="247"/>
      <c r="R172" s="247"/>
      <c r="S172" s="247"/>
      <c r="T172" s="247" t="str">
        <f>IF(Tableau32[[#This Row],[Auswirkung auf Stakeholder
(Negativ (-) / 
Neutral (0) /
 Positiv (+))]]="Positive (+)", "NA - Positive","")</f>
        <v/>
      </c>
      <c r="U172" s="247" t="str">
        <f>IF(Tableau32[[#This Row],[Aktuell (A) /
Potentiell (P)]]="Aktuell (A)", 1, "")</f>
        <v/>
      </c>
      <c r="V172" s="253" t="str">
        <f>IF(Tableau32[[#This Row],[Skala
(Details unter "10_dW-Regeln")]]="","",IF(AND(N172="Negative (-) ",AVERAGE(R172:T172)&gt;($C$6-0.0001)),AVERAGE(R172:T172),IF(Tableau32[[#This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2" s="254"/>
      <c r="X172" s="255"/>
      <c r="Y172" s="247"/>
      <c r="Z172" s="247"/>
      <c r="AA172" s="247"/>
      <c r="AB172" s="247"/>
      <c r="AC172" s="247"/>
      <c r="AD172" s="253"/>
      <c r="AE172" s="247"/>
      <c r="AF172" s="251"/>
      <c r="AG172" s="247"/>
      <c r="AH172" s="247"/>
      <c r="AI172" s="247"/>
      <c r="AJ172" s="247"/>
      <c r="AK172" s="247"/>
      <c r="AL172" s="253"/>
      <c r="AM172" s="247"/>
    </row>
    <row r="173" spans="1:39" ht="64.5" outlineLevel="1">
      <c r="A173" s="25"/>
      <c r="B173" s="89" t="s">
        <v>7</v>
      </c>
      <c r="C173" s="89" t="s">
        <v>289</v>
      </c>
      <c r="D173" s="247" t="s">
        <v>311</v>
      </c>
      <c r="E173" s="256" t="s">
        <v>313</v>
      </c>
      <c r="F173" s="249"/>
      <c r="G173" s="257"/>
      <c r="H173" s="257"/>
      <c r="I173" s="257"/>
      <c r="J173" s="251"/>
      <c r="K173" s="252"/>
      <c r="L173" s="247" t="s">
        <v>61</v>
      </c>
      <c r="M173" s="247"/>
      <c r="N173" s="247"/>
      <c r="O173" s="247"/>
      <c r="P173" s="247"/>
      <c r="Q173" s="247"/>
      <c r="R173" s="247"/>
      <c r="S173" s="247"/>
      <c r="T173" s="247" t="str">
        <f>IF(Tableau32[[#This Row],[Auswirkung auf Stakeholder
(Negativ (-) / 
Neutral (0) /
 Positiv (+))]]="Positive (+)", "NA - Positive","")</f>
        <v/>
      </c>
      <c r="U173" s="247" t="str">
        <f>IF(Tableau32[[#This Row],[Aktuell (A) /
Potentiell (P)]]="Aktuell (A)", 1, "")</f>
        <v/>
      </c>
      <c r="V173" s="253" t="str">
        <f>IF(Tableau32[[#This Row],[Skala
(Details unter "10_dW-Regeln")]]="","",IF(AND(N173="Negative (-) ",AVERAGE(R173:T173)&gt;($C$6-0.0001)),AVERAGE(R173:T173),IF(Tableau32[[#This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3" s="254"/>
      <c r="X173" s="255"/>
      <c r="Y173" s="247"/>
      <c r="Z173" s="247"/>
      <c r="AA173" s="247"/>
      <c r="AB173" s="247"/>
      <c r="AC173" s="247"/>
      <c r="AD173" s="253"/>
      <c r="AE173" s="247"/>
      <c r="AF173" s="251"/>
      <c r="AG173" s="247"/>
      <c r="AH173" s="247"/>
      <c r="AI173" s="247"/>
      <c r="AJ173" s="247"/>
      <c r="AK173" s="247"/>
      <c r="AL173" s="253"/>
      <c r="AM173" s="247"/>
    </row>
    <row r="174" spans="1:39" ht="64.5" outlineLevel="1">
      <c r="A174" s="25"/>
      <c r="B174" s="89" t="s">
        <v>7</v>
      </c>
      <c r="C174" s="89" t="s">
        <v>289</v>
      </c>
      <c r="D174" s="247" t="s">
        <v>311</v>
      </c>
      <c r="E174" s="256" t="s">
        <v>313</v>
      </c>
      <c r="F174" s="249"/>
      <c r="G174" s="257"/>
      <c r="H174" s="257"/>
      <c r="I174" s="257"/>
      <c r="J174" s="251"/>
      <c r="K174" s="252"/>
      <c r="L174" s="247" t="s">
        <v>61</v>
      </c>
      <c r="M174" s="247"/>
      <c r="N174" s="247"/>
      <c r="O174" s="247"/>
      <c r="P174" s="247"/>
      <c r="Q174" s="247"/>
      <c r="R174" s="247"/>
      <c r="S174" s="247"/>
      <c r="T174" s="247" t="str">
        <f>IF(Tableau32[[#This Row],[Auswirkung auf Stakeholder
(Negativ (-) / 
Neutral (0) /
 Positiv (+))]]="Positive (+)", "NA - Positive","")</f>
        <v/>
      </c>
      <c r="U174" s="247" t="str">
        <f>IF(Tableau32[[#This Row],[Aktuell (A) /
Potentiell (P)]]="Aktuell (A)", 1, "")</f>
        <v/>
      </c>
      <c r="V174" s="253" t="str">
        <f>IF(Tableau32[[#This Row],[Skala
(Details unter "10_dW-Regeln")]]="","",IF(AND(N174="Negative (-) ",AVERAGE(R174:T174)&gt;($C$6-0.0001)),AVERAGE(R174:T174),IF(Tableau32[[#This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4" s="254"/>
      <c r="X174" s="255"/>
      <c r="Y174" s="247"/>
      <c r="Z174" s="247"/>
      <c r="AA174" s="247"/>
      <c r="AB174" s="247"/>
      <c r="AC174" s="247"/>
      <c r="AD174" s="253"/>
      <c r="AE174" s="247"/>
      <c r="AF174" s="251"/>
      <c r="AG174" s="247"/>
      <c r="AH174" s="247"/>
      <c r="AI174" s="247"/>
      <c r="AJ174" s="247"/>
      <c r="AK174" s="247"/>
      <c r="AL174" s="253"/>
      <c r="AM174" s="247"/>
    </row>
    <row r="175" spans="1:39" ht="64.5" outlineLevel="1">
      <c r="A175" s="25"/>
      <c r="B175" s="89" t="s">
        <v>7</v>
      </c>
      <c r="C175" s="89" t="s">
        <v>289</v>
      </c>
      <c r="D175" s="247" t="s">
        <v>311</v>
      </c>
      <c r="E175" s="256" t="s">
        <v>313</v>
      </c>
      <c r="F175" s="249"/>
      <c r="G175" s="257"/>
      <c r="H175" s="257"/>
      <c r="I175" s="257"/>
      <c r="J175" s="251"/>
      <c r="K175" s="252"/>
      <c r="L175" s="247" t="s">
        <v>61</v>
      </c>
      <c r="M175" s="247"/>
      <c r="N175" s="247"/>
      <c r="O175" s="247"/>
      <c r="P175" s="247"/>
      <c r="Q175" s="247"/>
      <c r="R175" s="247"/>
      <c r="S175" s="247"/>
      <c r="T175" s="247" t="str">
        <f>IF(Tableau32[[#This Row],[Auswirkung auf Stakeholder
(Negativ (-) / 
Neutral (0) /
 Positiv (+))]]="Positive (+)", "NA - Positive","")</f>
        <v/>
      </c>
      <c r="U175" s="247" t="str">
        <f>IF(Tableau32[[#This Row],[Aktuell (A) /
Potentiell (P)]]="Aktuell (A)", 1, "")</f>
        <v/>
      </c>
      <c r="V175" s="253" t="str">
        <f>IF(Tableau32[[#This Row],[Skala
(Details unter "10_dW-Regeln")]]="","",IF(AND(N175="Negative (-) ",AVERAGE(R175:T175)&gt;($C$6-0.0001)),AVERAGE(R175:T175),IF(Tableau32[[#This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5" s="254"/>
      <c r="X175" s="255"/>
      <c r="Y175" s="247"/>
      <c r="Z175" s="247"/>
      <c r="AA175" s="247"/>
      <c r="AB175" s="247"/>
      <c r="AC175" s="247"/>
      <c r="AD175" s="253"/>
      <c r="AE175" s="247"/>
      <c r="AF175" s="251"/>
      <c r="AG175" s="247"/>
      <c r="AH175" s="247"/>
      <c r="AI175" s="247"/>
      <c r="AJ175" s="247"/>
      <c r="AK175" s="247"/>
      <c r="AL175" s="253"/>
      <c r="AM175" s="247"/>
    </row>
    <row r="176" spans="1:39" ht="64.5" outlineLevel="1">
      <c r="A176" s="25"/>
      <c r="B176" s="89" t="s">
        <v>7</v>
      </c>
      <c r="C176" s="89" t="s">
        <v>289</v>
      </c>
      <c r="D176" s="247" t="s">
        <v>311</v>
      </c>
      <c r="E176" s="256" t="s">
        <v>314</v>
      </c>
      <c r="F176" s="249"/>
      <c r="G176" s="257"/>
      <c r="H176" s="257"/>
      <c r="I176" s="257"/>
      <c r="J176" s="251"/>
      <c r="K176" s="252"/>
      <c r="L176" s="247" t="s">
        <v>61</v>
      </c>
      <c r="M176" s="247"/>
      <c r="N176" s="247"/>
      <c r="O176" s="247"/>
      <c r="P176" s="247"/>
      <c r="Q176" s="247"/>
      <c r="R176" s="247"/>
      <c r="S176" s="247"/>
      <c r="T176" s="247" t="str">
        <f>IF(Tableau32[[#This Row],[Auswirkung auf Stakeholder
(Negativ (-) / 
Neutral (0) /
 Positiv (+))]]="Positive (+)", "NA - Positive","")</f>
        <v/>
      </c>
      <c r="U176" s="247" t="str">
        <f>IF(Tableau32[[#This Row],[Aktuell (A) /
Potentiell (P)]]="Aktuell (A)", 1, "")</f>
        <v/>
      </c>
      <c r="V176" s="253" t="str">
        <f>IF(Tableau32[[#This Row],[Skala
(Details unter "10_dW-Regeln")]]="","",IF(AND(N176="Negative (-) ",AVERAGE(R176:T176)&gt;($C$6-0.0001)),AVERAGE(R176:T176),IF(Tableau32[[#This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6" s="254"/>
      <c r="X176" s="255"/>
      <c r="Y176" s="247"/>
      <c r="Z176" s="247"/>
      <c r="AA176" s="247"/>
      <c r="AB176" s="247"/>
      <c r="AC176" s="247"/>
      <c r="AD176" s="253"/>
      <c r="AE176" s="247"/>
      <c r="AF176" s="251"/>
      <c r="AG176" s="247"/>
      <c r="AH176" s="247"/>
      <c r="AI176" s="247"/>
      <c r="AJ176" s="247"/>
      <c r="AK176" s="247"/>
      <c r="AL176" s="253"/>
      <c r="AM176" s="247"/>
    </row>
    <row r="177" spans="1:39" ht="64.5" outlineLevel="1">
      <c r="A177" s="25"/>
      <c r="B177" s="89" t="s">
        <v>7</v>
      </c>
      <c r="C177" s="89" t="s">
        <v>289</v>
      </c>
      <c r="D177" s="247" t="s">
        <v>311</v>
      </c>
      <c r="E177" s="256" t="s">
        <v>314</v>
      </c>
      <c r="F177" s="249"/>
      <c r="G177" s="257"/>
      <c r="H177" s="257"/>
      <c r="I177" s="257"/>
      <c r="J177" s="251"/>
      <c r="K177" s="252"/>
      <c r="L177" s="247" t="s">
        <v>61</v>
      </c>
      <c r="M177" s="247"/>
      <c r="N177" s="247"/>
      <c r="O177" s="247"/>
      <c r="P177" s="247"/>
      <c r="Q177" s="247"/>
      <c r="R177" s="247"/>
      <c r="S177" s="247"/>
      <c r="T177" s="247" t="str">
        <f>IF(Tableau32[[#This Row],[Auswirkung auf Stakeholder
(Negativ (-) / 
Neutral (0) /
 Positiv (+))]]="Positive (+)", "NA - Positive","")</f>
        <v/>
      </c>
      <c r="U177" s="247" t="str">
        <f>IF(Tableau32[[#This Row],[Aktuell (A) /
Potentiell (P)]]="Aktuell (A)", 1, "")</f>
        <v/>
      </c>
      <c r="V177" s="253" t="str">
        <f>IF(Tableau32[[#This Row],[Skala
(Details unter "10_dW-Regeln")]]="","",IF(AND(N177="Negative (-) ",AVERAGE(R177:T177)&gt;($C$6-0.0001)),AVERAGE(R177:T177),IF(Tableau32[[#This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7" s="254"/>
      <c r="X177" s="255"/>
      <c r="Y177" s="247"/>
      <c r="Z177" s="247"/>
      <c r="AA177" s="247"/>
      <c r="AB177" s="247"/>
      <c r="AC177" s="247"/>
      <c r="AD177" s="253"/>
      <c r="AE177" s="247"/>
      <c r="AF177" s="251"/>
      <c r="AG177" s="247"/>
      <c r="AH177" s="247"/>
      <c r="AI177" s="247"/>
      <c r="AJ177" s="247"/>
      <c r="AK177" s="247"/>
      <c r="AL177" s="253"/>
      <c r="AM177" s="247"/>
    </row>
    <row r="178" spans="1:39" ht="64.5" outlineLevel="1">
      <c r="A178" s="25"/>
      <c r="B178" s="89" t="s">
        <v>7</v>
      </c>
      <c r="C178" s="89" t="s">
        <v>289</v>
      </c>
      <c r="D178" s="247" t="s">
        <v>311</v>
      </c>
      <c r="E178" s="256" t="s">
        <v>314</v>
      </c>
      <c r="F178" s="249"/>
      <c r="G178" s="257"/>
      <c r="H178" s="257"/>
      <c r="I178" s="257"/>
      <c r="J178" s="251"/>
      <c r="K178" s="252"/>
      <c r="L178" s="247" t="s">
        <v>61</v>
      </c>
      <c r="M178" s="247"/>
      <c r="N178" s="247"/>
      <c r="O178" s="247"/>
      <c r="P178" s="247"/>
      <c r="Q178" s="247"/>
      <c r="R178" s="247"/>
      <c r="S178" s="247"/>
      <c r="T178" s="247" t="str">
        <f>IF(Tableau32[[#This Row],[Auswirkung auf Stakeholder
(Negativ (-) / 
Neutral (0) /
 Positiv (+))]]="Positive (+)", "NA - Positive","")</f>
        <v/>
      </c>
      <c r="U178" s="247" t="str">
        <f>IF(Tableau32[[#This Row],[Aktuell (A) /
Potentiell (P)]]="Aktuell (A)", 1, "")</f>
        <v/>
      </c>
      <c r="V178" s="253" t="str">
        <f>IF(Tableau32[[#This Row],[Skala
(Details unter "10_dW-Regeln")]]="","",IF(AND(N178="Negative (-) ",AVERAGE(R178:T178)&gt;($C$6-0.0001)),AVERAGE(R178:T178),IF(Tableau32[[#This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8" s="254"/>
      <c r="X178" s="255"/>
      <c r="Y178" s="247"/>
      <c r="Z178" s="247"/>
      <c r="AA178" s="247"/>
      <c r="AB178" s="247"/>
      <c r="AC178" s="247"/>
      <c r="AD178" s="253"/>
      <c r="AE178" s="247"/>
      <c r="AF178" s="251"/>
      <c r="AG178" s="247"/>
      <c r="AH178" s="247"/>
      <c r="AI178" s="247"/>
      <c r="AJ178" s="247"/>
      <c r="AK178" s="247"/>
      <c r="AL178" s="253"/>
      <c r="AM178" s="247"/>
    </row>
    <row r="179" spans="1:39" ht="64.5" outlineLevel="1">
      <c r="A179" s="25"/>
      <c r="B179" s="89" t="s">
        <v>7</v>
      </c>
      <c r="C179" s="89" t="s">
        <v>289</v>
      </c>
      <c r="D179" s="247" t="s">
        <v>311</v>
      </c>
      <c r="E179" s="256" t="s">
        <v>314</v>
      </c>
      <c r="F179" s="249"/>
      <c r="G179" s="257"/>
      <c r="H179" s="257"/>
      <c r="I179" s="257"/>
      <c r="J179" s="251"/>
      <c r="K179" s="252"/>
      <c r="L179" s="247" t="s">
        <v>61</v>
      </c>
      <c r="M179" s="247"/>
      <c r="N179" s="247"/>
      <c r="O179" s="247"/>
      <c r="P179" s="247"/>
      <c r="Q179" s="247"/>
      <c r="R179" s="247"/>
      <c r="S179" s="247"/>
      <c r="T179" s="247" t="str">
        <f>IF(Tableau32[[#This Row],[Auswirkung auf Stakeholder
(Negativ (-) / 
Neutral (0) /
 Positiv (+))]]="Positive (+)", "NA - Positive","")</f>
        <v/>
      </c>
      <c r="U179" s="247" t="str">
        <f>IF(Tableau32[[#This Row],[Aktuell (A) /
Potentiell (P)]]="Aktuell (A)", 1, "")</f>
        <v/>
      </c>
      <c r="V179" s="253" t="str">
        <f>IF(Tableau32[[#This Row],[Skala
(Details unter "10_dW-Regeln")]]="","",IF(AND(N179="Negative (-) ",AVERAGE(R179:T179)&gt;($C$6-0.0001)),AVERAGE(R179:T179),IF(Tableau32[[#This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79" s="254"/>
      <c r="X179" s="255"/>
      <c r="Y179" s="247"/>
      <c r="Z179" s="247"/>
      <c r="AA179" s="247"/>
      <c r="AB179" s="247"/>
      <c r="AC179" s="247"/>
      <c r="AD179" s="253"/>
      <c r="AE179" s="247"/>
      <c r="AF179" s="251"/>
      <c r="AG179" s="247"/>
      <c r="AH179" s="247"/>
      <c r="AI179" s="247"/>
      <c r="AJ179" s="247"/>
      <c r="AK179" s="247"/>
      <c r="AL179" s="253"/>
      <c r="AM179" s="247"/>
    </row>
    <row r="180" spans="1:39" ht="64.5" outlineLevel="1">
      <c r="A180" s="25"/>
      <c r="B180" s="89" t="s">
        <v>7</v>
      </c>
      <c r="C180" s="89" t="s">
        <v>289</v>
      </c>
      <c r="D180" s="247" t="s">
        <v>311</v>
      </c>
      <c r="E180" s="256" t="s">
        <v>315</v>
      </c>
      <c r="F180" s="249"/>
      <c r="G180" s="257"/>
      <c r="H180" s="257"/>
      <c r="I180" s="257"/>
      <c r="J180" s="251"/>
      <c r="K180" s="252"/>
      <c r="L180" s="247" t="s">
        <v>61</v>
      </c>
      <c r="M180" s="247"/>
      <c r="N180" s="247"/>
      <c r="O180" s="247"/>
      <c r="P180" s="247"/>
      <c r="Q180" s="247"/>
      <c r="R180" s="247"/>
      <c r="S180" s="247"/>
      <c r="T180" s="247" t="str">
        <f>IF(Tableau32[[#This Row],[Auswirkung auf Stakeholder
(Negativ (-) / 
Neutral (0) /
 Positiv (+))]]="Positive (+)", "NA - Positive","")</f>
        <v/>
      </c>
      <c r="U180" s="247" t="str">
        <f>IF(Tableau32[[#This Row],[Aktuell (A) /
Potentiell (P)]]="Aktuell (A)", 1, "")</f>
        <v/>
      </c>
      <c r="V180" s="253" t="str">
        <f>IF(Tableau32[[#This Row],[Skala
(Details unter "10_dW-Regeln")]]="","",IF(AND(N180="Negative (-) ",AVERAGE(R180:T180)&gt;($C$6-0.0001)),AVERAGE(R180:T180),IF(Tableau32[[#This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0" s="254"/>
      <c r="X180" s="255"/>
      <c r="Y180" s="247"/>
      <c r="Z180" s="247"/>
      <c r="AA180" s="247"/>
      <c r="AB180" s="247"/>
      <c r="AC180" s="247"/>
      <c r="AD180" s="253"/>
      <c r="AE180" s="247"/>
      <c r="AF180" s="251"/>
      <c r="AG180" s="247"/>
      <c r="AH180" s="247"/>
      <c r="AI180" s="247"/>
      <c r="AJ180" s="247"/>
      <c r="AK180" s="247"/>
      <c r="AL180" s="253"/>
      <c r="AM180" s="247"/>
    </row>
    <row r="181" spans="1:39" ht="64.5" outlineLevel="1">
      <c r="A181" s="25"/>
      <c r="B181" s="89" t="s">
        <v>7</v>
      </c>
      <c r="C181" s="89" t="s">
        <v>289</v>
      </c>
      <c r="D181" s="247" t="s">
        <v>311</v>
      </c>
      <c r="E181" s="256" t="s">
        <v>315</v>
      </c>
      <c r="F181" s="249"/>
      <c r="G181" s="257"/>
      <c r="H181" s="257"/>
      <c r="I181" s="257"/>
      <c r="J181" s="251"/>
      <c r="K181" s="252"/>
      <c r="L181" s="247" t="s">
        <v>61</v>
      </c>
      <c r="M181" s="247"/>
      <c r="N181" s="247"/>
      <c r="O181" s="247"/>
      <c r="P181" s="247"/>
      <c r="Q181" s="247"/>
      <c r="R181" s="247"/>
      <c r="S181" s="247"/>
      <c r="T181" s="247" t="str">
        <f>IF(Tableau32[[#This Row],[Auswirkung auf Stakeholder
(Negativ (-) / 
Neutral (0) /
 Positiv (+))]]="Positive (+)", "NA - Positive","")</f>
        <v/>
      </c>
      <c r="U181" s="247" t="str">
        <f>IF(Tableau32[[#This Row],[Aktuell (A) /
Potentiell (P)]]="Aktuell (A)", 1, "")</f>
        <v/>
      </c>
      <c r="V181" s="253" t="str">
        <f>IF(Tableau32[[#This Row],[Skala
(Details unter "10_dW-Regeln")]]="","",IF(AND(N181="Negative (-) ",AVERAGE(R181:T181)&gt;($C$6-0.0001)),AVERAGE(R181:T181),IF(Tableau32[[#This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1" s="254"/>
      <c r="X181" s="255"/>
      <c r="Y181" s="247"/>
      <c r="Z181" s="247"/>
      <c r="AA181" s="247"/>
      <c r="AB181" s="247"/>
      <c r="AC181" s="247"/>
      <c r="AD181" s="253"/>
      <c r="AE181" s="247"/>
      <c r="AF181" s="251"/>
      <c r="AG181" s="247"/>
      <c r="AH181" s="247"/>
      <c r="AI181" s="247"/>
      <c r="AJ181" s="247"/>
      <c r="AK181" s="247"/>
      <c r="AL181" s="253"/>
      <c r="AM181" s="247"/>
    </row>
    <row r="182" spans="1:39" ht="64.5" outlineLevel="1">
      <c r="A182" s="25"/>
      <c r="B182" s="89" t="s">
        <v>7</v>
      </c>
      <c r="C182" s="89" t="s">
        <v>289</v>
      </c>
      <c r="D182" s="247" t="s">
        <v>311</v>
      </c>
      <c r="E182" s="256" t="s">
        <v>315</v>
      </c>
      <c r="F182" s="249"/>
      <c r="G182" s="257"/>
      <c r="H182" s="257"/>
      <c r="I182" s="257"/>
      <c r="J182" s="251"/>
      <c r="K182" s="252"/>
      <c r="L182" s="247" t="s">
        <v>61</v>
      </c>
      <c r="M182" s="247"/>
      <c r="N182" s="247"/>
      <c r="O182" s="247"/>
      <c r="P182" s="247"/>
      <c r="Q182" s="247"/>
      <c r="R182" s="247"/>
      <c r="S182" s="247"/>
      <c r="T182" s="247" t="str">
        <f>IF(Tableau32[[#This Row],[Auswirkung auf Stakeholder
(Negativ (-) / 
Neutral (0) /
 Positiv (+))]]="Positive (+)", "NA - Positive","")</f>
        <v/>
      </c>
      <c r="U182" s="247" t="str">
        <f>IF(Tableau32[[#This Row],[Aktuell (A) /
Potentiell (P)]]="Aktuell (A)", 1, "")</f>
        <v/>
      </c>
      <c r="V182" s="253" t="str">
        <f>IF(Tableau32[[#This Row],[Skala
(Details unter "10_dW-Regeln")]]="","",IF(AND(N182="Negative (-) ",AVERAGE(R182:T182)&gt;($C$6-0.0001)),AVERAGE(R182:T182),IF(Tableau32[[#This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2" s="254"/>
      <c r="X182" s="255"/>
      <c r="Y182" s="247"/>
      <c r="Z182" s="247"/>
      <c r="AA182" s="247"/>
      <c r="AB182" s="247"/>
      <c r="AC182" s="247"/>
      <c r="AD182" s="253"/>
      <c r="AE182" s="247"/>
      <c r="AF182" s="251"/>
      <c r="AG182" s="247"/>
      <c r="AH182" s="247"/>
      <c r="AI182" s="247"/>
      <c r="AJ182" s="247"/>
      <c r="AK182" s="247"/>
      <c r="AL182" s="253"/>
      <c r="AM182" s="247"/>
    </row>
    <row r="183" spans="1:39" ht="64.5" outlineLevel="1">
      <c r="A183" s="25"/>
      <c r="B183" s="89" t="s">
        <v>7</v>
      </c>
      <c r="C183" s="89" t="s">
        <v>289</v>
      </c>
      <c r="D183" s="247" t="s">
        <v>311</v>
      </c>
      <c r="E183" s="256" t="s">
        <v>315</v>
      </c>
      <c r="F183" s="249"/>
      <c r="G183" s="257"/>
      <c r="H183" s="257"/>
      <c r="I183" s="257"/>
      <c r="J183" s="251"/>
      <c r="K183" s="252"/>
      <c r="L183" s="247" t="s">
        <v>61</v>
      </c>
      <c r="M183" s="247"/>
      <c r="N183" s="247"/>
      <c r="O183" s="247"/>
      <c r="P183" s="247"/>
      <c r="Q183" s="247"/>
      <c r="R183" s="247"/>
      <c r="S183" s="247"/>
      <c r="T183" s="247" t="str">
        <f>IF(Tableau32[[#This Row],[Auswirkung auf Stakeholder
(Negativ (-) / 
Neutral (0) /
 Positiv (+))]]="Positive (+)", "NA - Positive","")</f>
        <v/>
      </c>
      <c r="U183" s="247" t="str">
        <f>IF(Tableau32[[#This Row],[Aktuell (A) /
Potentiell (P)]]="Aktuell (A)", 1, "")</f>
        <v/>
      </c>
      <c r="V183" s="253" t="str">
        <f>IF(Tableau32[[#This Row],[Skala
(Details unter "10_dW-Regeln")]]="","",IF(AND(N183="Negative (-) ",AVERAGE(R183:T183)&gt;($C$6-0.0001)),AVERAGE(R183:T183),IF(Tableau32[[#This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3" s="254"/>
      <c r="X183" s="255"/>
      <c r="Y183" s="247"/>
      <c r="Z183" s="247"/>
      <c r="AA183" s="247"/>
      <c r="AB183" s="247"/>
      <c r="AC183" s="247"/>
      <c r="AD183" s="253"/>
      <c r="AE183" s="247"/>
      <c r="AF183" s="251"/>
      <c r="AG183" s="247"/>
      <c r="AH183" s="247"/>
      <c r="AI183" s="247"/>
      <c r="AJ183" s="247"/>
      <c r="AK183" s="247"/>
      <c r="AL183" s="253"/>
      <c r="AM183" s="247"/>
    </row>
    <row r="184" spans="1:39" ht="64.5" outlineLevel="1">
      <c r="A184" s="25"/>
      <c r="B184" s="89" t="s">
        <v>7</v>
      </c>
      <c r="C184" s="89" t="s">
        <v>289</v>
      </c>
      <c r="D184" s="247" t="s">
        <v>311</v>
      </c>
      <c r="E184" s="256" t="s">
        <v>340</v>
      </c>
      <c r="F184" s="249"/>
      <c r="G184" s="257"/>
      <c r="H184" s="257"/>
      <c r="I184" s="257"/>
      <c r="J184" s="251"/>
      <c r="K184" s="252"/>
      <c r="L184" s="247" t="s">
        <v>61</v>
      </c>
      <c r="M184" s="247"/>
      <c r="N184" s="247"/>
      <c r="O184" s="247"/>
      <c r="P184" s="247"/>
      <c r="Q184" s="247"/>
      <c r="R184" s="247"/>
      <c r="S184" s="247"/>
      <c r="T184" s="247" t="str">
        <f>IF(Tableau32[[#This Row],[Auswirkung auf Stakeholder
(Negativ (-) / 
Neutral (0) /
 Positiv (+))]]="Positive (+)", "NA - Positive","")</f>
        <v/>
      </c>
      <c r="U184" s="247" t="str">
        <f>IF(Tableau32[[#This Row],[Aktuell (A) /
Potentiell (P)]]="Aktuell (A)", 1, "")</f>
        <v/>
      </c>
      <c r="V184" s="253" t="str">
        <f>IF(Tableau32[[#This Row],[Skala
(Details unter "10_dW-Regeln")]]="","",IF(AND(N184="Negative (-) ",AVERAGE(R184:T184)&gt;($C$6-0.0001)),AVERAGE(R184:T184),IF(Tableau32[[#This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4" s="254"/>
      <c r="X184" s="255"/>
      <c r="Y184" s="247"/>
      <c r="Z184" s="247"/>
      <c r="AA184" s="247"/>
      <c r="AB184" s="247"/>
      <c r="AC184" s="247"/>
      <c r="AD184" s="253"/>
      <c r="AE184" s="247"/>
      <c r="AF184" s="251"/>
      <c r="AG184" s="247"/>
      <c r="AH184" s="247"/>
      <c r="AI184" s="247"/>
      <c r="AJ184" s="247"/>
      <c r="AK184" s="247"/>
      <c r="AL184" s="253"/>
      <c r="AM184" s="247"/>
    </row>
    <row r="185" spans="1:39" ht="64.5" outlineLevel="1">
      <c r="A185" s="25"/>
      <c r="B185" s="89" t="s">
        <v>7</v>
      </c>
      <c r="C185" s="89" t="s">
        <v>289</v>
      </c>
      <c r="D185" s="247" t="s">
        <v>311</v>
      </c>
      <c r="E185" s="256" t="s">
        <v>340</v>
      </c>
      <c r="F185" s="249"/>
      <c r="G185" s="257"/>
      <c r="H185" s="257"/>
      <c r="I185" s="257"/>
      <c r="J185" s="251"/>
      <c r="K185" s="252"/>
      <c r="L185" s="247" t="s">
        <v>61</v>
      </c>
      <c r="M185" s="247"/>
      <c r="N185" s="247"/>
      <c r="O185" s="247"/>
      <c r="P185" s="247"/>
      <c r="Q185" s="247"/>
      <c r="R185" s="247"/>
      <c r="S185" s="247"/>
      <c r="T185" s="247"/>
      <c r="U185" s="247" t="str">
        <f>IF(Tableau32[[#This Row],[Aktuell (A) /
Potentiell (P)]]="Aktuell (A)", 1, "")</f>
        <v/>
      </c>
      <c r="V185" s="253" t="str">
        <f>IF(Tableau32[[#This Row],[Skala
(Details unter "10_dW-Regeln")]]="","",IF(AND(N185="Negative (-) ",AVERAGE(R185:T185)&gt;($C$6-0.0001)),AVERAGE(R185:T185),IF(Tableau32[[#This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5" s="254"/>
      <c r="X185" s="255"/>
      <c r="Y185" s="247"/>
      <c r="Z185" s="247"/>
      <c r="AA185" s="247"/>
      <c r="AB185" s="247"/>
      <c r="AC185" s="247"/>
      <c r="AD185" s="253"/>
      <c r="AE185" s="247"/>
      <c r="AF185" s="251"/>
      <c r="AG185" s="247"/>
      <c r="AH185" s="247"/>
      <c r="AI185" s="247"/>
      <c r="AJ185" s="247"/>
      <c r="AK185" s="247"/>
      <c r="AL185" s="253"/>
      <c r="AM185" s="247"/>
    </row>
    <row r="186" spans="1:39" ht="64.5" outlineLevel="1">
      <c r="A186" s="25"/>
      <c r="B186" s="89" t="s">
        <v>7</v>
      </c>
      <c r="C186" s="89" t="s">
        <v>289</v>
      </c>
      <c r="D186" s="247" t="s">
        <v>311</v>
      </c>
      <c r="E186" s="256" t="s">
        <v>340</v>
      </c>
      <c r="F186" s="249"/>
      <c r="G186" s="257"/>
      <c r="H186" s="257"/>
      <c r="I186" s="257"/>
      <c r="J186" s="251"/>
      <c r="K186" s="252"/>
      <c r="L186" s="247" t="s">
        <v>61</v>
      </c>
      <c r="M186" s="247"/>
      <c r="N186" s="247"/>
      <c r="O186" s="247"/>
      <c r="P186" s="247"/>
      <c r="Q186" s="247"/>
      <c r="R186" s="247"/>
      <c r="S186" s="247"/>
      <c r="T186" s="247" t="str">
        <f>IF(Tableau32[[#This Row],[Auswirkung auf Stakeholder
(Negativ (-) / 
Neutral (0) /
 Positiv (+))]]="Positive (+)", "NA - Positive","")</f>
        <v/>
      </c>
      <c r="U186" s="247" t="str">
        <f>IF(Tableau32[[#This Row],[Aktuell (A) /
Potentiell (P)]]="Aktuell (A)", 1, "")</f>
        <v/>
      </c>
      <c r="V186" s="253" t="str">
        <f>IF(Tableau32[[#This Row],[Skala
(Details unter "10_dW-Regeln")]]="","",IF(AND(N186="Negative (-) ",AVERAGE(R186:T186)&gt;($C$6-0.0001)),AVERAGE(R186:T186),IF(Tableau32[[#This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6" s="254"/>
      <c r="X186" s="255"/>
      <c r="Y186" s="247"/>
      <c r="Z186" s="247"/>
      <c r="AA186" s="247"/>
      <c r="AB186" s="247"/>
      <c r="AC186" s="247"/>
      <c r="AD186" s="253"/>
      <c r="AE186" s="247"/>
      <c r="AF186" s="251"/>
      <c r="AG186" s="247"/>
      <c r="AH186" s="247"/>
      <c r="AI186" s="247"/>
      <c r="AJ186" s="247"/>
      <c r="AK186" s="247"/>
      <c r="AL186" s="253"/>
      <c r="AM186" s="247"/>
    </row>
    <row r="187" spans="1:39" ht="64.5" outlineLevel="1">
      <c r="A187" s="25"/>
      <c r="B187" s="89" t="s">
        <v>7</v>
      </c>
      <c r="C187" s="89" t="s">
        <v>289</v>
      </c>
      <c r="D187" s="247" t="s">
        <v>311</v>
      </c>
      <c r="E187" s="256" t="s">
        <v>340</v>
      </c>
      <c r="F187" s="249"/>
      <c r="G187" s="257"/>
      <c r="H187" s="257"/>
      <c r="I187" s="257"/>
      <c r="J187" s="251"/>
      <c r="K187" s="252"/>
      <c r="L187" s="247" t="s">
        <v>61</v>
      </c>
      <c r="M187" s="247"/>
      <c r="N187" s="247"/>
      <c r="O187" s="247"/>
      <c r="P187" s="247"/>
      <c r="Q187" s="247"/>
      <c r="R187" s="247"/>
      <c r="S187" s="247"/>
      <c r="T187" s="247" t="str">
        <f>IF(Tableau32[[#This Row],[Auswirkung auf Stakeholder
(Negativ (-) / 
Neutral (0) /
 Positiv (+))]]="Positive (+)", "NA - Positive","")</f>
        <v/>
      </c>
      <c r="U187" s="247" t="str">
        <f>IF(Tableau32[[#This Row],[Aktuell (A) /
Potentiell (P)]]="Aktuell (A)", 1, "")</f>
        <v/>
      </c>
      <c r="V187" s="253" t="str">
        <f>IF(Tableau32[[#This Row],[Skala
(Details unter "10_dW-Regeln")]]="","",IF(AND(N187="Negative (-) ",AVERAGE(R187:T187)&gt;($C$6-0.0001)),AVERAGE(R187:T187),IF(Tableau32[[#This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7" s="254"/>
      <c r="X187" s="255"/>
      <c r="Y187" s="247"/>
      <c r="Z187" s="247"/>
      <c r="AA187" s="247"/>
      <c r="AB187" s="247"/>
      <c r="AC187" s="247"/>
      <c r="AD187" s="253"/>
      <c r="AE187" s="247"/>
      <c r="AF187" s="251"/>
      <c r="AG187" s="247"/>
      <c r="AH187" s="247"/>
      <c r="AI187" s="247"/>
      <c r="AJ187" s="247"/>
      <c r="AK187" s="247"/>
      <c r="AL187" s="253"/>
      <c r="AM187" s="247"/>
    </row>
    <row r="188" spans="1:39" ht="43" outlineLevel="1">
      <c r="A188" s="25"/>
      <c r="B188" s="89" t="s">
        <v>7</v>
      </c>
      <c r="C188" s="89" t="s">
        <v>289</v>
      </c>
      <c r="D188" s="247" t="s">
        <v>317</v>
      </c>
      <c r="E188" s="256" t="s">
        <v>341</v>
      </c>
      <c r="F188" s="249"/>
      <c r="G188" s="257"/>
      <c r="H188" s="257"/>
      <c r="I188" s="257"/>
      <c r="J188" s="251"/>
      <c r="K188" s="252"/>
      <c r="L188" s="247" t="s">
        <v>61</v>
      </c>
      <c r="M188" s="247"/>
      <c r="N188" s="247"/>
      <c r="O188" s="247"/>
      <c r="P188" s="247"/>
      <c r="Q188" s="247"/>
      <c r="R188" s="247"/>
      <c r="S188" s="247"/>
      <c r="T188" s="247" t="str">
        <f>IF(Tableau32[[#This Row],[Auswirkung auf Stakeholder
(Negativ (-) / 
Neutral (0) /
 Positiv (+))]]="Positive (+)", "NA - Positive","")</f>
        <v/>
      </c>
      <c r="U188" s="247" t="str">
        <f>IF(Tableau32[[#This Row],[Aktuell (A) /
Potentiell (P)]]="Aktuell (A)", 1, "")</f>
        <v/>
      </c>
      <c r="V188" s="253" t="str">
        <f>IF(Tableau32[[#This Row],[Skala
(Details unter "10_dW-Regeln")]]="","",IF(AND(N188="Negative (-) ",AVERAGE(R188:T188)&gt;($C$6-0.0001)),AVERAGE(R188:T188),IF(Tableau32[[#This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8" s="254"/>
      <c r="X188" s="255"/>
      <c r="Y188" s="247"/>
      <c r="Z188" s="247"/>
      <c r="AA188" s="247"/>
      <c r="AB188" s="247"/>
      <c r="AC188" s="247"/>
      <c r="AD188" s="253"/>
      <c r="AE188" s="247"/>
      <c r="AF188" s="251"/>
      <c r="AG188" s="247"/>
      <c r="AH188" s="247"/>
      <c r="AI188" s="247"/>
      <c r="AJ188" s="247"/>
      <c r="AK188" s="247"/>
      <c r="AL188" s="253"/>
      <c r="AM188" s="247"/>
    </row>
    <row r="189" spans="1:39" ht="43" outlineLevel="1">
      <c r="A189" s="25"/>
      <c r="B189" s="89" t="s">
        <v>7</v>
      </c>
      <c r="C189" s="89" t="s">
        <v>289</v>
      </c>
      <c r="D189" s="247" t="s">
        <v>317</v>
      </c>
      <c r="E189" s="256" t="s">
        <v>341</v>
      </c>
      <c r="F189" s="249"/>
      <c r="G189" s="257"/>
      <c r="H189" s="257"/>
      <c r="I189" s="257"/>
      <c r="J189" s="251"/>
      <c r="K189" s="252"/>
      <c r="L189" s="247" t="s">
        <v>61</v>
      </c>
      <c r="M189" s="247"/>
      <c r="N189" s="247"/>
      <c r="O189" s="247"/>
      <c r="P189" s="247"/>
      <c r="Q189" s="247"/>
      <c r="R189" s="247"/>
      <c r="S189" s="247"/>
      <c r="T189" s="247" t="str">
        <f>IF(Tableau32[[#This Row],[Auswirkung auf Stakeholder
(Negativ (-) / 
Neutral (0) /
 Positiv (+))]]="Positive (+)", "NA - Positive","")</f>
        <v/>
      </c>
      <c r="U189" s="247" t="str">
        <f>IF(Tableau32[[#This Row],[Aktuell (A) /
Potentiell (P)]]="Aktuell (A)", 1, "")</f>
        <v/>
      </c>
      <c r="V189" s="253" t="str">
        <f>IF(Tableau32[[#This Row],[Skala
(Details unter "10_dW-Regeln")]]="","",IF(AND(N189="Negative (-) ",AVERAGE(R189:T189)&gt;($C$6-0.0001)),AVERAGE(R189:T189),IF(Tableau32[[#This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89" s="254"/>
      <c r="X189" s="255"/>
      <c r="Y189" s="247"/>
      <c r="Z189" s="247"/>
      <c r="AA189" s="247"/>
      <c r="AB189" s="247"/>
      <c r="AC189" s="247"/>
      <c r="AD189" s="253"/>
      <c r="AE189" s="247"/>
      <c r="AF189" s="251"/>
      <c r="AG189" s="247"/>
      <c r="AH189" s="247"/>
      <c r="AI189" s="247"/>
      <c r="AJ189" s="247"/>
      <c r="AK189" s="247"/>
      <c r="AL189" s="253"/>
      <c r="AM189" s="247"/>
    </row>
    <row r="190" spans="1:39" ht="43" outlineLevel="1">
      <c r="A190" s="25"/>
      <c r="B190" s="89" t="s">
        <v>7</v>
      </c>
      <c r="C190" s="89" t="s">
        <v>289</v>
      </c>
      <c r="D190" s="247" t="s">
        <v>317</v>
      </c>
      <c r="E190" s="256" t="s">
        <v>341</v>
      </c>
      <c r="F190" s="249"/>
      <c r="G190" s="257"/>
      <c r="H190" s="257"/>
      <c r="I190" s="257"/>
      <c r="J190" s="251"/>
      <c r="K190" s="252"/>
      <c r="L190" s="247" t="s">
        <v>61</v>
      </c>
      <c r="M190" s="247"/>
      <c r="N190" s="247"/>
      <c r="O190" s="247"/>
      <c r="P190" s="247"/>
      <c r="Q190" s="247"/>
      <c r="R190" s="247"/>
      <c r="S190" s="247"/>
      <c r="T190" s="247" t="str">
        <f>IF(Tableau32[[#This Row],[Auswirkung auf Stakeholder
(Negativ (-) / 
Neutral (0) /
 Positiv (+))]]="Positive (+)", "NA - Positive","")</f>
        <v/>
      </c>
      <c r="U190" s="247" t="str">
        <f>IF(Tableau32[[#This Row],[Aktuell (A) /
Potentiell (P)]]="Aktuell (A)", 1, "")</f>
        <v/>
      </c>
      <c r="V190" s="253" t="str">
        <f>IF(Tableau32[[#This Row],[Skala
(Details unter "10_dW-Regeln")]]="","",IF(AND(N190="Negative (-) ",AVERAGE(R190:T190)&gt;($C$6-0.0001)),AVERAGE(R190:T190),IF(Tableau32[[#This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0" s="254"/>
      <c r="X190" s="255"/>
      <c r="Y190" s="247"/>
      <c r="Z190" s="247"/>
      <c r="AA190" s="247"/>
      <c r="AB190" s="247"/>
      <c r="AC190" s="247"/>
      <c r="AD190" s="253"/>
      <c r="AE190" s="247"/>
      <c r="AF190" s="251"/>
      <c r="AG190" s="247"/>
      <c r="AH190" s="247"/>
      <c r="AI190" s="247"/>
      <c r="AJ190" s="247"/>
      <c r="AK190" s="247"/>
      <c r="AL190" s="253"/>
      <c r="AM190" s="247"/>
    </row>
    <row r="191" spans="1:39" ht="43" outlineLevel="1">
      <c r="A191" s="25"/>
      <c r="B191" s="89" t="s">
        <v>7</v>
      </c>
      <c r="C191" s="89" t="s">
        <v>289</v>
      </c>
      <c r="D191" s="247" t="s">
        <v>317</v>
      </c>
      <c r="E191" s="256" t="s">
        <v>341</v>
      </c>
      <c r="F191" s="249"/>
      <c r="G191" s="257"/>
      <c r="H191" s="257"/>
      <c r="I191" s="257"/>
      <c r="J191" s="251"/>
      <c r="K191" s="252"/>
      <c r="L191" s="247" t="s">
        <v>61</v>
      </c>
      <c r="M191" s="247"/>
      <c r="N191" s="247"/>
      <c r="O191" s="247"/>
      <c r="P191" s="247"/>
      <c r="Q191" s="247"/>
      <c r="R191" s="247"/>
      <c r="S191" s="247"/>
      <c r="T191" s="247" t="str">
        <f>IF(Tableau32[[#This Row],[Auswirkung auf Stakeholder
(Negativ (-) / 
Neutral (0) /
 Positiv (+))]]="Positive (+)", "NA - Positive","")</f>
        <v/>
      </c>
      <c r="U191" s="247" t="str">
        <f>IF(Tableau32[[#This Row],[Aktuell (A) /
Potentiell (P)]]="Aktuell (A)", 1, "")</f>
        <v/>
      </c>
      <c r="V191" s="253" t="str">
        <f>IF(Tableau32[[#This Row],[Skala
(Details unter "10_dW-Regeln")]]="","",IF(AND(N191="Negative (-) ",AVERAGE(R191:T191)&gt;($C$6-0.0001)),AVERAGE(R191:T191),IF(Tableau32[[#This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1" s="254"/>
      <c r="X191" s="255"/>
      <c r="Y191" s="247"/>
      <c r="Z191" s="247"/>
      <c r="AA191" s="247"/>
      <c r="AB191" s="247"/>
      <c r="AC191" s="247"/>
      <c r="AD191" s="253"/>
      <c r="AE191" s="247"/>
      <c r="AF191" s="251"/>
      <c r="AG191" s="247"/>
      <c r="AH191" s="247"/>
      <c r="AI191" s="247"/>
      <c r="AJ191" s="247"/>
      <c r="AK191" s="247"/>
      <c r="AL191" s="253"/>
      <c r="AM191" s="247"/>
    </row>
    <row r="192" spans="1:39" ht="43" outlineLevel="1">
      <c r="A192" s="25"/>
      <c r="B192" s="89" t="s">
        <v>7</v>
      </c>
      <c r="C192" s="89" t="s">
        <v>289</v>
      </c>
      <c r="D192" s="247" t="s">
        <v>317</v>
      </c>
      <c r="E192" s="256" t="s">
        <v>319</v>
      </c>
      <c r="F192" s="249"/>
      <c r="G192" s="257"/>
      <c r="H192" s="257"/>
      <c r="I192" s="257"/>
      <c r="J192" s="251"/>
      <c r="K192" s="252"/>
      <c r="L192" s="247" t="s">
        <v>61</v>
      </c>
      <c r="M192" s="247"/>
      <c r="N192" s="247"/>
      <c r="O192" s="247"/>
      <c r="P192" s="247"/>
      <c r="Q192" s="247"/>
      <c r="R192" s="247"/>
      <c r="S192" s="247"/>
      <c r="T192" s="247" t="str">
        <f>IF(Tableau32[[#This Row],[Auswirkung auf Stakeholder
(Negativ (-) / 
Neutral (0) /
 Positiv (+))]]="Positive (+)", "NA - Positive","")</f>
        <v/>
      </c>
      <c r="U192" s="247" t="str">
        <f>IF(Tableau32[[#This Row],[Aktuell (A) /
Potentiell (P)]]="Aktuell (A)", 1, "")</f>
        <v/>
      </c>
      <c r="V192" s="253" t="str">
        <f>IF(Tableau32[[#This Row],[Skala
(Details unter "10_dW-Regeln")]]="","",IF(AND(N192="Negative (-) ",AVERAGE(R192:T192)&gt;($C$6-0.0001)),AVERAGE(R192:T192),IF(Tableau32[[#This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2" s="254"/>
      <c r="X192" s="255"/>
      <c r="Y192" s="247"/>
      <c r="Z192" s="247"/>
      <c r="AA192" s="247"/>
      <c r="AB192" s="247"/>
      <c r="AC192" s="247"/>
      <c r="AD192" s="253"/>
      <c r="AE192" s="247"/>
      <c r="AF192" s="251"/>
      <c r="AG192" s="247"/>
      <c r="AH192" s="247"/>
      <c r="AI192" s="247"/>
      <c r="AJ192" s="247"/>
      <c r="AK192" s="247"/>
      <c r="AL192" s="253"/>
      <c r="AM192" s="247"/>
    </row>
    <row r="193" spans="1:39" ht="43" outlineLevel="1">
      <c r="A193" s="25"/>
      <c r="B193" s="89" t="s">
        <v>8</v>
      </c>
      <c r="C193" s="89" t="s">
        <v>289</v>
      </c>
      <c r="D193" s="247" t="s">
        <v>317</v>
      </c>
      <c r="E193" s="256" t="s">
        <v>319</v>
      </c>
      <c r="F193" s="249"/>
      <c r="G193" s="257"/>
      <c r="H193" s="257"/>
      <c r="I193" s="257"/>
      <c r="J193" s="251"/>
      <c r="K193" s="252"/>
      <c r="L193" s="247" t="s">
        <v>61</v>
      </c>
      <c r="M193" s="247"/>
      <c r="N193" s="247"/>
      <c r="O193" s="247"/>
      <c r="P193" s="247"/>
      <c r="Q193" s="247"/>
      <c r="R193" s="247"/>
      <c r="S193" s="247"/>
      <c r="T193" s="247" t="str">
        <f>IF(Tableau32[[#This Row],[Auswirkung auf Stakeholder
(Negativ (-) / 
Neutral (0) /
 Positiv (+))]]="Positive (+)", "NA - Positive","")</f>
        <v/>
      </c>
      <c r="U193" s="247" t="str">
        <f>IF(Tableau32[[#This Row],[Aktuell (A) /
Potentiell (P)]]="Aktuell (A)", 1, "")</f>
        <v/>
      </c>
      <c r="V193" s="253" t="str">
        <f>IF(Tableau32[[#This Row],[Skala
(Details unter "10_dW-Regeln")]]="","",IF(AND(N193="Negative (-) ",AVERAGE(R193:T193)&gt;($C$6-0.0001)),AVERAGE(R193:T193),IF(Tableau32[[#This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3" s="254"/>
      <c r="X193" s="255"/>
      <c r="Y193" s="247"/>
      <c r="Z193" s="247"/>
      <c r="AA193" s="247"/>
      <c r="AB193" s="247"/>
      <c r="AC193" s="247"/>
      <c r="AD193" s="253"/>
      <c r="AE193" s="247"/>
      <c r="AF193" s="251"/>
      <c r="AG193" s="247"/>
      <c r="AH193" s="247"/>
      <c r="AI193" s="247"/>
      <c r="AJ193" s="247"/>
      <c r="AK193" s="247"/>
      <c r="AL193" s="253"/>
      <c r="AM193" s="247"/>
    </row>
    <row r="194" spans="1:39" ht="43" outlineLevel="1">
      <c r="A194" s="25"/>
      <c r="B194" s="89" t="s">
        <v>9</v>
      </c>
      <c r="C194" s="89" t="s">
        <v>289</v>
      </c>
      <c r="D194" s="247" t="s">
        <v>317</v>
      </c>
      <c r="E194" s="256" t="s">
        <v>319</v>
      </c>
      <c r="F194" s="249"/>
      <c r="G194" s="257"/>
      <c r="H194" s="257"/>
      <c r="I194" s="257"/>
      <c r="J194" s="251"/>
      <c r="K194" s="252"/>
      <c r="L194" s="247" t="s">
        <v>61</v>
      </c>
      <c r="M194" s="247"/>
      <c r="N194" s="247"/>
      <c r="O194" s="247"/>
      <c r="P194" s="247"/>
      <c r="Q194" s="247"/>
      <c r="R194" s="247"/>
      <c r="S194" s="247"/>
      <c r="T194" s="247" t="str">
        <f>IF(Tableau32[[#This Row],[Auswirkung auf Stakeholder
(Negativ (-) / 
Neutral (0) /
 Positiv (+))]]="Positive (+)", "NA - Positive","")</f>
        <v/>
      </c>
      <c r="U194" s="247" t="str">
        <f>IF(Tableau32[[#This Row],[Aktuell (A) /
Potentiell (P)]]="Aktuell (A)", 1, "")</f>
        <v/>
      </c>
      <c r="V194" s="253" t="str">
        <f>IF(Tableau32[[#This Row],[Skala
(Details unter "10_dW-Regeln")]]="","",IF(AND(N194="Negative (-) ",AVERAGE(R194:T194)&gt;($C$6-0.0001)),AVERAGE(R194:T194),IF(Tableau32[[#This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4" s="254"/>
      <c r="X194" s="255"/>
      <c r="Y194" s="247"/>
      <c r="Z194" s="247"/>
      <c r="AA194" s="247"/>
      <c r="AB194" s="247"/>
      <c r="AC194" s="247"/>
      <c r="AD194" s="253"/>
      <c r="AE194" s="247"/>
      <c r="AF194" s="251"/>
      <c r="AG194" s="247"/>
      <c r="AH194" s="247"/>
      <c r="AI194" s="247"/>
      <c r="AJ194" s="247"/>
      <c r="AK194" s="247"/>
      <c r="AL194" s="253"/>
      <c r="AM194" s="247"/>
    </row>
    <row r="195" spans="1:39" ht="43" outlineLevel="1">
      <c r="A195" s="25"/>
      <c r="B195" s="89" t="s">
        <v>10</v>
      </c>
      <c r="C195" s="89" t="s">
        <v>289</v>
      </c>
      <c r="D195" s="247" t="s">
        <v>317</v>
      </c>
      <c r="E195" s="256" t="s">
        <v>319</v>
      </c>
      <c r="F195" s="249"/>
      <c r="G195" s="257"/>
      <c r="H195" s="257"/>
      <c r="I195" s="257"/>
      <c r="J195" s="251"/>
      <c r="K195" s="252"/>
      <c r="L195" s="247" t="s">
        <v>61</v>
      </c>
      <c r="M195" s="247"/>
      <c r="N195" s="247"/>
      <c r="O195" s="247"/>
      <c r="P195" s="247"/>
      <c r="Q195" s="247"/>
      <c r="R195" s="247"/>
      <c r="S195" s="247"/>
      <c r="T195" s="247" t="str">
        <f>IF(Tableau32[[#This Row],[Auswirkung auf Stakeholder
(Negativ (-) / 
Neutral (0) /
 Positiv (+))]]="Positive (+)", "NA - Positive","")</f>
        <v/>
      </c>
      <c r="U195" s="247" t="str">
        <f>IF(Tableau32[[#This Row],[Aktuell (A) /
Potentiell (P)]]="Aktuell (A)", 1, "")</f>
        <v/>
      </c>
      <c r="V195" s="253" t="str">
        <f>IF(Tableau32[[#This Row],[Skala
(Details unter "10_dW-Regeln")]]="","",IF(AND(N195="Negative (-) ",AVERAGE(R195:T195)&gt;($C$6-0.0001)),AVERAGE(R195:T195),IF(Tableau32[[#This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5" s="254"/>
      <c r="X195" s="255"/>
      <c r="Y195" s="247"/>
      <c r="Z195" s="247"/>
      <c r="AA195" s="247"/>
      <c r="AB195" s="247"/>
      <c r="AC195" s="247"/>
      <c r="AD195" s="253"/>
      <c r="AE195" s="247"/>
      <c r="AF195" s="251"/>
      <c r="AG195" s="247"/>
      <c r="AH195" s="247"/>
      <c r="AI195" s="247"/>
      <c r="AJ195" s="247"/>
      <c r="AK195" s="247"/>
      <c r="AL195" s="253"/>
      <c r="AM195" s="247"/>
    </row>
    <row r="196" spans="1:39" ht="43" outlineLevel="1">
      <c r="A196" s="25"/>
      <c r="B196" s="89" t="s">
        <v>26</v>
      </c>
      <c r="C196" s="89" t="s">
        <v>289</v>
      </c>
      <c r="D196" s="247" t="s">
        <v>317</v>
      </c>
      <c r="E196" s="256" t="s">
        <v>244</v>
      </c>
      <c r="F196" s="249"/>
      <c r="G196" s="257"/>
      <c r="H196" s="257"/>
      <c r="I196" s="257"/>
      <c r="J196" s="251"/>
      <c r="K196" s="252"/>
      <c r="L196" s="247" t="s">
        <v>61</v>
      </c>
      <c r="M196" s="247"/>
      <c r="N196" s="247"/>
      <c r="O196" s="247"/>
      <c r="P196" s="247"/>
      <c r="Q196" s="247"/>
      <c r="R196" s="247"/>
      <c r="S196" s="247"/>
      <c r="T196" s="247" t="str">
        <f>IF(Tableau32[[#This Row],[Auswirkung auf Stakeholder
(Negativ (-) / 
Neutral (0) /
 Positiv (+))]]="Positive (+)", "NA - Positive","")</f>
        <v/>
      </c>
      <c r="U196" s="247" t="str">
        <f>IF(Tableau32[[#This Row],[Aktuell (A) /
Potentiell (P)]]="Aktuell (A)", 1, "")</f>
        <v/>
      </c>
      <c r="V196" s="253" t="str">
        <f>IF(Tableau32[[#This Row],[Skala
(Details unter "10_dW-Regeln")]]="","",IF(AND(N196="Negative (-) ",AVERAGE(R196:T196)&gt;($C$6-0.0001)),AVERAGE(R196:T196),IF(Tableau32[[#This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6" s="254"/>
      <c r="X196" s="255"/>
      <c r="Y196" s="247"/>
      <c r="Z196" s="247"/>
      <c r="AA196" s="247"/>
      <c r="AB196" s="247"/>
      <c r="AC196" s="247"/>
      <c r="AD196" s="253"/>
      <c r="AE196" s="247"/>
      <c r="AF196" s="251"/>
      <c r="AG196" s="247"/>
      <c r="AH196" s="247"/>
      <c r="AI196" s="247"/>
      <c r="AJ196" s="247"/>
      <c r="AK196" s="247"/>
      <c r="AL196" s="253"/>
      <c r="AM196" s="247"/>
    </row>
    <row r="197" spans="1:39" ht="43" outlineLevel="1">
      <c r="A197" s="25"/>
      <c r="B197" s="89" t="s">
        <v>7</v>
      </c>
      <c r="C197" s="89" t="s">
        <v>289</v>
      </c>
      <c r="D197" s="247" t="s">
        <v>317</v>
      </c>
      <c r="E197" s="256" t="s">
        <v>244</v>
      </c>
      <c r="F197" s="249"/>
      <c r="G197" s="257"/>
      <c r="H197" s="257"/>
      <c r="I197" s="257"/>
      <c r="J197" s="251"/>
      <c r="K197" s="252"/>
      <c r="L197" s="247" t="s">
        <v>61</v>
      </c>
      <c r="M197" s="247"/>
      <c r="N197" s="247"/>
      <c r="O197" s="247"/>
      <c r="P197" s="247"/>
      <c r="Q197" s="247"/>
      <c r="R197" s="247"/>
      <c r="S197" s="247"/>
      <c r="T197" s="247" t="str">
        <f>IF(Tableau32[[#This Row],[Auswirkung auf Stakeholder
(Negativ (-) / 
Neutral (0) /
 Positiv (+))]]="Positive (+)", "NA - Positive","")</f>
        <v/>
      </c>
      <c r="U197" s="247" t="str">
        <f>IF(Tableau32[[#This Row],[Aktuell (A) /
Potentiell (P)]]="Aktuell (A)", 1, "")</f>
        <v/>
      </c>
      <c r="V197" s="253" t="str">
        <f>IF(Tableau32[[#This Row],[Skala
(Details unter "10_dW-Regeln")]]="","",IF(AND(N197="Negative (-) ",AVERAGE(R197:T197)&gt;($C$6-0.0001)),AVERAGE(R197:T197),IF(Tableau32[[#This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7" s="254"/>
      <c r="X197" s="255"/>
      <c r="Y197" s="247"/>
      <c r="Z197" s="247"/>
      <c r="AA197" s="247"/>
      <c r="AB197" s="247"/>
      <c r="AC197" s="247"/>
      <c r="AD197" s="253"/>
      <c r="AE197" s="247"/>
      <c r="AF197" s="251"/>
      <c r="AG197" s="247"/>
      <c r="AH197" s="247"/>
      <c r="AI197" s="247"/>
      <c r="AJ197" s="247"/>
      <c r="AK197" s="247"/>
      <c r="AL197" s="253"/>
      <c r="AM197" s="247"/>
    </row>
    <row r="198" spans="1:39" ht="43" outlineLevel="1">
      <c r="A198" s="25"/>
      <c r="B198" s="89" t="s">
        <v>7</v>
      </c>
      <c r="C198" s="89" t="s">
        <v>289</v>
      </c>
      <c r="D198" s="247" t="s">
        <v>317</v>
      </c>
      <c r="E198" s="256" t="s">
        <v>244</v>
      </c>
      <c r="F198" s="249"/>
      <c r="G198" s="257"/>
      <c r="H198" s="257"/>
      <c r="I198" s="257"/>
      <c r="J198" s="251"/>
      <c r="K198" s="252"/>
      <c r="L198" s="247" t="s">
        <v>61</v>
      </c>
      <c r="M198" s="247"/>
      <c r="N198" s="247"/>
      <c r="O198" s="247"/>
      <c r="P198" s="247"/>
      <c r="Q198" s="247"/>
      <c r="R198" s="247"/>
      <c r="S198" s="247"/>
      <c r="T198" s="247" t="str">
        <f>IF(Tableau32[[#This Row],[Auswirkung auf Stakeholder
(Negativ (-) / 
Neutral (0) /
 Positiv (+))]]="Positive (+)", "NA - Positive","")</f>
        <v/>
      </c>
      <c r="U198" s="247" t="str">
        <f>IF(Tableau32[[#This Row],[Aktuell (A) /
Potentiell (P)]]="Aktuell (A)", 1, "")</f>
        <v/>
      </c>
      <c r="V198" s="253" t="str">
        <f>IF(Tableau32[[#This Row],[Skala
(Details unter "10_dW-Regeln")]]="","",IF(AND(N198="Negative (-) ",AVERAGE(R198:T198)&gt;($C$6-0.0001)),AVERAGE(R198:T198),IF(Tableau32[[#This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8" s="254"/>
      <c r="X198" s="255"/>
      <c r="Y198" s="247"/>
      <c r="Z198" s="247"/>
      <c r="AA198" s="247"/>
      <c r="AB198" s="247"/>
      <c r="AC198" s="247"/>
      <c r="AD198" s="253"/>
      <c r="AE198" s="247"/>
      <c r="AF198" s="251"/>
      <c r="AG198" s="247"/>
      <c r="AH198" s="247"/>
      <c r="AI198" s="247"/>
      <c r="AJ198" s="247"/>
      <c r="AK198" s="247"/>
      <c r="AL198" s="253"/>
      <c r="AM198" s="247"/>
    </row>
    <row r="199" spans="1:39" ht="43" outlineLevel="1">
      <c r="A199" s="25"/>
      <c r="B199" s="89" t="s">
        <v>7</v>
      </c>
      <c r="C199" s="89" t="s">
        <v>289</v>
      </c>
      <c r="D199" s="247" t="s">
        <v>317</v>
      </c>
      <c r="E199" s="256" t="s">
        <v>244</v>
      </c>
      <c r="F199" s="249"/>
      <c r="G199" s="257"/>
      <c r="H199" s="257"/>
      <c r="I199" s="257"/>
      <c r="J199" s="251"/>
      <c r="K199" s="252"/>
      <c r="L199" s="247" t="s">
        <v>61</v>
      </c>
      <c r="M199" s="247"/>
      <c r="N199" s="247"/>
      <c r="O199" s="247"/>
      <c r="P199" s="247"/>
      <c r="Q199" s="247"/>
      <c r="R199" s="247"/>
      <c r="S199" s="247"/>
      <c r="T199" s="247" t="str">
        <f>IF(Tableau32[[#This Row],[Auswirkung auf Stakeholder
(Negativ (-) / 
Neutral (0) /
 Positiv (+))]]="Positive (+)", "NA - Positive","")</f>
        <v/>
      </c>
      <c r="U199" s="247" t="str">
        <f>IF(Tableau32[[#This Row],[Aktuell (A) /
Potentiell (P)]]="Aktuell (A)", 1, "")</f>
        <v/>
      </c>
      <c r="V199" s="253" t="str">
        <f>IF(Tableau32[[#This Row],[Skala
(Details unter "10_dW-Regeln")]]="","",IF(AND(N199="Negative (-) ",AVERAGE(R199:T199)&gt;($C$6-0.0001)),AVERAGE(R199:T199),IF(Tableau32[[#This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199" s="254"/>
      <c r="X199" s="255"/>
      <c r="Y199" s="247"/>
      <c r="Z199" s="247"/>
      <c r="AA199" s="247"/>
      <c r="AB199" s="247"/>
      <c r="AC199" s="247"/>
      <c r="AD199" s="253"/>
      <c r="AE199" s="247"/>
      <c r="AF199" s="251"/>
      <c r="AG199" s="247"/>
      <c r="AH199" s="247"/>
      <c r="AI199" s="247"/>
      <c r="AJ199" s="247"/>
      <c r="AK199" s="247"/>
      <c r="AL199" s="253"/>
      <c r="AM199" s="247"/>
    </row>
    <row r="200" spans="1:39" ht="43" outlineLevel="1">
      <c r="A200" s="25"/>
      <c r="B200" s="89" t="s">
        <v>7</v>
      </c>
      <c r="C200" s="89" t="s">
        <v>289</v>
      </c>
      <c r="D200" s="247" t="s">
        <v>317</v>
      </c>
      <c r="E200" s="256" t="s">
        <v>293</v>
      </c>
      <c r="F200" s="249"/>
      <c r="G200" s="257"/>
      <c r="H200" s="257"/>
      <c r="I200" s="257"/>
      <c r="J200" s="251"/>
      <c r="K200" s="252"/>
      <c r="L200" s="247" t="s">
        <v>61</v>
      </c>
      <c r="M200" s="247"/>
      <c r="N200" s="247"/>
      <c r="O200" s="247"/>
      <c r="P200" s="247"/>
      <c r="Q200" s="247"/>
      <c r="R200" s="247"/>
      <c r="S200" s="247"/>
      <c r="T200" s="247" t="str">
        <f>IF(Tableau32[[#This Row],[Auswirkung auf Stakeholder
(Negativ (-) / 
Neutral (0) /
 Positiv (+))]]="Positive (+)", "NA - Positive","")</f>
        <v/>
      </c>
      <c r="U200" s="247" t="str">
        <f>IF(Tableau32[[#This Row],[Aktuell (A) /
Potentiell (P)]]="Aktuell (A)", 1, "")</f>
        <v/>
      </c>
      <c r="V200" s="253" t="str">
        <f>IF(Tableau32[[#This Row],[Skala
(Details unter "10_dW-Regeln")]]="","",IF(AND(N200="Negative (-) ",AVERAGE(R200:T200)&gt;($C$6-0.0001)),AVERAGE(R200:T200),IF(Tableau32[[#This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0" s="254"/>
      <c r="X200" s="255"/>
      <c r="Y200" s="247"/>
      <c r="Z200" s="247"/>
      <c r="AA200" s="247"/>
      <c r="AB200" s="247"/>
      <c r="AC200" s="247"/>
      <c r="AD200" s="253"/>
      <c r="AE200" s="247"/>
      <c r="AF200" s="251"/>
      <c r="AG200" s="247"/>
      <c r="AH200" s="247"/>
      <c r="AI200" s="247"/>
      <c r="AJ200" s="247"/>
      <c r="AK200" s="247"/>
      <c r="AL200" s="253"/>
      <c r="AM200" s="247"/>
    </row>
    <row r="201" spans="1:39" ht="43" outlineLevel="1">
      <c r="A201" s="25"/>
      <c r="B201" s="89" t="s">
        <v>7</v>
      </c>
      <c r="C201" s="89" t="s">
        <v>289</v>
      </c>
      <c r="D201" s="247" t="s">
        <v>317</v>
      </c>
      <c r="E201" s="256" t="s">
        <v>293</v>
      </c>
      <c r="F201" s="249"/>
      <c r="G201" s="257"/>
      <c r="H201" s="257"/>
      <c r="I201" s="257"/>
      <c r="J201" s="251"/>
      <c r="K201" s="252"/>
      <c r="L201" s="247" t="s">
        <v>61</v>
      </c>
      <c r="M201" s="247"/>
      <c r="N201" s="247"/>
      <c r="O201" s="247"/>
      <c r="P201" s="247"/>
      <c r="Q201" s="247"/>
      <c r="R201" s="247"/>
      <c r="S201" s="247"/>
      <c r="T201" s="247" t="str">
        <f>IF(Tableau32[[#This Row],[Auswirkung auf Stakeholder
(Negativ (-) / 
Neutral (0) /
 Positiv (+))]]="Positive (+)", "NA - Positive","")</f>
        <v/>
      </c>
      <c r="U201" s="247" t="str">
        <f>IF(Tableau32[[#This Row],[Aktuell (A) /
Potentiell (P)]]="Aktuell (A)", 1, "")</f>
        <v/>
      </c>
      <c r="V201" s="253" t="str">
        <f>IF(Tableau32[[#This Row],[Skala
(Details unter "10_dW-Regeln")]]="","",IF(AND(N201="Negative (-) ",AVERAGE(R201:T201)&gt;($C$6-0.0001)),AVERAGE(R201:T201),IF(Tableau32[[#This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1" s="254"/>
      <c r="X201" s="255"/>
      <c r="Y201" s="247"/>
      <c r="Z201" s="247"/>
      <c r="AA201" s="247"/>
      <c r="AB201" s="247"/>
      <c r="AC201" s="247"/>
      <c r="AD201" s="253"/>
      <c r="AE201" s="247"/>
      <c r="AF201" s="251"/>
      <c r="AG201" s="247"/>
      <c r="AH201" s="247"/>
      <c r="AI201" s="247"/>
      <c r="AJ201" s="247"/>
      <c r="AK201" s="247"/>
      <c r="AL201" s="253"/>
      <c r="AM201" s="247"/>
    </row>
    <row r="202" spans="1:39" ht="43" outlineLevel="1">
      <c r="A202" s="25"/>
      <c r="B202" s="89" t="s">
        <v>7</v>
      </c>
      <c r="C202" s="89" t="s">
        <v>289</v>
      </c>
      <c r="D202" s="247" t="s">
        <v>317</v>
      </c>
      <c r="E202" s="256" t="s">
        <v>293</v>
      </c>
      <c r="F202" s="249"/>
      <c r="G202" s="257"/>
      <c r="H202" s="257"/>
      <c r="I202" s="257"/>
      <c r="J202" s="251"/>
      <c r="K202" s="252"/>
      <c r="L202" s="247" t="s">
        <v>61</v>
      </c>
      <c r="M202" s="247"/>
      <c r="N202" s="247"/>
      <c r="O202" s="247"/>
      <c r="P202" s="247"/>
      <c r="Q202" s="247"/>
      <c r="R202" s="247"/>
      <c r="S202" s="247"/>
      <c r="T202" s="247" t="str">
        <f>IF(Tableau32[[#This Row],[Auswirkung auf Stakeholder
(Negativ (-) / 
Neutral (0) /
 Positiv (+))]]="Positive (+)", "NA - Positive","")</f>
        <v/>
      </c>
      <c r="U202" s="247" t="str">
        <f>IF(Tableau32[[#This Row],[Aktuell (A) /
Potentiell (P)]]="Aktuell (A)", 1, "")</f>
        <v/>
      </c>
      <c r="V202" s="253" t="str">
        <f>IF(Tableau32[[#This Row],[Skala
(Details unter "10_dW-Regeln")]]="","",IF(AND(N202="Negative (-) ",AVERAGE(R202:T202)&gt;($C$6-0.0001)),AVERAGE(R202:T202),IF(Tableau32[[#This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2" s="254"/>
      <c r="X202" s="255"/>
      <c r="Y202" s="247"/>
      <c r="Z202" s="247"/>
      <c r="AA202" s="247"/>
      <c r="AB202" s="247"/>
      <c r="AC202" s="247"/>
      <c r="AD202" s="253"/>
      <c r="AE202" s="247"/>
      <c r="AF202" s="251"/>
      <c r="AG202" s="247"/>
      <c r="AH202" s="247"/>
      <c r="AI202" s="247"/>
      <c r="AJ202" s="247"/>
      <c r="AK202" s="247"/>
      <c r="AL202" s="253"/>
      <c r="AM202" s="247"/>
    </row>
    <row r="203" spans="1:39" ht="43" outlineLevel="1">
      <c r="A203" s="25"/>
      <c r="B203" s="89" t="s">
        <v>7</v>
      </c>
      <c r="C203" s="89" t="s">
        <v>289</v>
      </c>
      <c r="D203" s="247" t="s">
        <v>317</v>
      </c>
      <c r="E203" s="256" t="s">
        <v>293</v>
      </c>
      <c r="F203" s="249"/>
      <c r="G203" s="257"/>
      <c r="H203" s="257"/>
      <c r="I203" s="257"/>
      <c r="J203" s="251"/>
      <c r="K203" s="252"/>
      <c r="L203" s="247" t="s">
        <v>61</v>
      </c>
      <c r="M203" s="247"/>
      <c r="N203" s="247"/>
      <c r="O203" s="247"/>
      <c r="P203" s="247"/>
      <c r="Q203" s="247"/>
      <c r="R203" s="247"/>
      <c r="S203" s="247"/>
      <c r="T203" s="247" t="str">
        <f>IF(Tableau32[[#This Row],[Auswirkung auf Stakeholder
(Negativ (-) / 
Neutral (0) /
 Positiv (+))]]="Positive (+)", "NA - Positive","")</f>
        <v/>
      </c>
      <c r="U203" s="247" t="str">
        <f>IF(Tableau32[[#This Row],[Aktuell (A) /
Potentiell (P)]]="Aktuell (A)", 1, "")</f>
        <v/>
      </c>
      <c r="V203" s="253" t="str">
        <f>IF(Tableau32[[#This Row],[Skala
(Details unter "10_dW-Regeln")]]="","",IF(AND(N203="Negative (-) ",AVERAGE(R203:T203)&gt;($C$6-0.0001)),AVERAGE(R203:T203),IF(Tableau32[[#This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3" s="254"/>
      <c r="X203" s="255"/>
      <c r="Y203" s="247"/>
      <c r="Z203" s="247"/>
      <c r="AA203" s="247"/>
      <c r="AB203" s="247"/>
      <c r="AC203" s="247"/>
      <c r="AD203" s="253"/>
      <c r="AE203" s="247"/>
      <c r="AF203" s="251"/>
      <c r="AG203" s="247"/>
      <c r="AH203" s="247"/>
      <c r="AI203" s="247"/>
      <c r="AJ203" s="247"/>
      <c r="AK203" s="247"/>
      <c r="AL203" s="253"/>
      <c r="AM203" s="247"/>
    </row>
    <row r="204" spans="1:39" ht="86">
      <c r="A204" s="25"/>
      <c r="B204" s="90" t="s">
        <v>8</v>
      </c>
      <c r="C204" s="91" t="s">
        <v>290</v>
      </c>
      <c r="D204" s="296"/>
      <c r="E204" s="297"/>
      <c r="F204" s="298"/>
      <c r="G204" s="299"/>
      <c r="H204" s="299"/>
      <c r="I204" s="299"/>
      <c r="J204" s="300"/>
      <c r="K204" s="296"/>
      <c r="L204" s="296"/>
      <c r="M204" s="296"/>
      <c r="N204" s="296"/>
      <c r="O204" s="296"/>
      <c r="P204" s="296"/>
      <c r="Q204" s="296"/>
      <c r="R204" s="296"/>
      <c r="S204" s="296"/>
      <c r="T204" s="296"/>
      <c r="U204" s="296" t="str">
        <f>IF(Tableau32[[#This Row],[Aktuell (A) /
Potentiell (P)]]="Aktuell (A)", 1, "")</f>
        <v/>
      </c>
      <c r="V204" s="296"/>
      <c r="W204" s="301"/>
      <c r="X204" s="302"/>
      <c r="Y204" s="296"/>
      <c r="Z204" s="296"/>
      <c r="AA204" s="296"/>
      <c r="AB204" s="296"/>
      <c r="AC204" s="296"/>
      <c r="AD204" s="296"/>
      <c r="AE204" s="296"/>
      <c r="AF204" s="296"/>
      <c r="AG204" s="296"/>
      <c r="AH204" s="296"/>
      <c r="AI204" s="296"/>
      <c r="AJ204" s="296"/>
      <c r="AK204" s="296"/>
      <c r="AL204" s="296"/>
      <c r="AM204" s="296"/>
    </row>
    <row r="205" spans="1:39" ht="86" outlineLevel="1">
      <c r="A205" s="25"/>
      <c r="B205" s="91" t="s">
        <v>8</v>
      </c>
      <c r="C205" s="91" t="s">
        <v>290</v>
      </c>
      <c r="D205" s="247" t="s">
        <v>303</v>
      </c>
      <c r="E205" s="256" t="s">
        <v>304</v>
      </c>
      <c r="F205" s="249"/>
      <c r="G205" s="257"/>
      <c r="H205" s="257"/>
      <c r="I205" s="257"/>
      <c r="J205" s="251"/>
      <c r="K205" s="252"/>
      <c r="L205" s="247" t="s">
        <v>61</v>
      </c>
      <c r="M205" s="247"/>
      <c r="N205" s="247"/>
      <c r="O205" s="247"/>
      <c r="P205" s="247"/>
      <c r="Q205" s="247"/>
      <c r="R205" s="247"/>
      <c r="S205" s="247"/>
      <c r="T205" s="247"/>
      <c r="U205" s="247" t="str">
        <f>IF(Tableau32[[#This Row],[Aktuell (A) /
Potentiell (P)]]="Aktuell (A)", 1, "")</f>
        <v/>
      </c>
      <c r="V205" s="253" t="str">
        <f>IF(Tableau32[[#This Row],[Skala
(Details unter "10_dW-Regeln")]]="","",IF(AND(N205="Negative (-) ",AVERAGE(R205:T205)&gt;($C$6-0.0001)),AVERAGE(R205:T205),IF(Tableau32[[#This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5" s="254"/>
      <c r="X205" s="255"/>
      <c r="Y205" s="247"/>
      <c r="Z205" s="247"/>
      <c r="AA205" s="247"/>
      <c r="AB205" s="247"/>
      <c r="AC205" s="247"/>
      <c r="AD205" s="253"/>
      <c r="AE205" s="247"/>
      <c r="AF205" s="265"/>
      <c r="AG205" s="247"/>
      <c r="AH205" s="303"/>
      <c r="AI205" s="247"/>
      <c r="AJ205" s="303"/>
      <c r="AK205" s="247"/>
      <c r="AL205" s="253"/>
      <c r="AM205" s="303"/>
    </row>
    <row r="206" spans="1:39" ht="86" outlineLevel="1">
      <c r="A206" s="25"/>
      <c r="B206" s="91" t="s">
        <v>8</v>
      </c>
      <c r="C206" s="91" t="s">
        <v>290</v>
      </c>
      <c r="D206" s="247" t="s">
        <v>303</v>
      </c>
      <c r="E206" s="256" t="s">
        <v>304</v>
      </c>
      <c r="F206" s="249"/>
      <c r="G206" s="257"/>
      <c r="H206" s="257"/>
      <c r="I206" s="257"/>
      <c r="J206" s="251"/>
      <c r="K206" s="252"/>
      <c r="L206" s="247" t="s">
        <v>61</v>
      </c>
      <c r="M206" s="247"/>
      <c r="N206" s="247"/>
      <c r="O206" s="247"/>
      <c r="P206" s="247"/>
      <c r="Q206" s="247"/>
      <c r="R206" s="247"/>
      <c r="S206" s="247"/>
      <c r="T206" s="247"/>
      <c r="U206" s="247" t="str">
        <f>IF(Tableau32[[#This Row],[Aktuell (A) /
Potentiell (P)]]="Aktuell (A)", 1, "")</f>
        <v/>
      </c>
      <c r="V206" s="253" t="str">
        <f>IF(Tableau32[[#This Row],[Skala
(Details unter "10_dW-Regeln")]]="","",IF(AND(N206="Negative (-) ",AVERAGE(R206:T206)&gt;($C$6-0.0001)),AVERAGE(R206:T206),IF(Tableau32[[#This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6" s="254"/>
      <c r="X206" s="255"/>
      <c r="Y206" s="247"/>
      <c r="Z206" s="247"/>
      <c r="AA206" s="247"/>
      <c r="AB206" s="247"/>
      <c r="AC206" s="247"/>
      <c r="AD206" s="253"/>
      <c r="AE206" s="247"/>
      <c r="AF206" s="251"/>
      <c r="AG206" s="247"/>
      <c r="AH206" s="247"/>
      <c r="AI206" s="247"/>
      <c r="AJ206" s="303"/>
      <c r="AK206" s="247"/>
      <c r="AL206" s="253"/>
      <c r="AM206" s="303"/>
    </row>
    <row r="207" spans="1:39" ht="86" outlineLevel="1">
      <c r="A207" s="25"/>
      <c r="B207" s="91" t="s">
        <v>8</v>
      </c>
      <c r="C207" s="91" t="s">
        <v>290</v>
      </c>
      <c r="D207" s="247" t="s">
        <v>303</v>
      </c>
      <c r="E207" s="256" t="s">
        <v>304</v>
      </c>
      <c r="F207" s="249"/>
      <c r="G207" s="257"/>
      <c r="H207" s="257"/>
      <c r="I207" s="257"/>
      <c r="J207" s="265"/>
      <c r="K207" s="252"/>
      <c r="L207" s="247" t="s">
        <v>61</v>
      </c>
      <c r="M207" s="247"/>
      <c r="N207" s="247"/>
      <c r="O207" s="247"/>
      <c r="P207" s="247"/>
      <c r="Q207" s="247"/>
      <c r="R207" s="247"/>
      <c r="S207" s="247"/>
      <c r="T207" s="247" t="str">
        <f>IF(Tableau32[[#This Row],[Auswirkung auf Stakeholder
(Negativ (-) / 
Neutral (0) /
 Positiv (+))]]="Positive (+)", "NA - Positive","")</f>
        <v/>
      </c>
      <c r="U207" s="247" t="str">
        <f>IF(Tableau32[[#This Row],[Aktuell (A) /
Potentiell (P)]]="Aktuell (A)", 1, "")</f>
        <v/>
      </c>
      <c r="V207" s="253" t="str">
        <f>IF(Tableau32[[#This Row],[Skala
(Details unter "10_dW-Regeln")]]="","",IF(AND(N207="Negative (-) ",AVERAGE(R207:T207)&gt;($C$6-0.0001)),AVERAGE(R207:T207),IF(Tableau32[[#This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7" s="254"/>
      <c r="X207" s="255"/>
      <c r="Y207" s="247"/>
      <c r="Z207" s="247"/>
      <c r="AA207" s="247"/>
      <c r="AB207" s="247"/>
      <c r="AC207" s="247"/>
      <c r="AD207" s="253"/>
      <c r="AE207" s="247"/>
      <c r="AF207" s="265"/>
      <c r="AG207" s="247"/>
      <c r="AH207" s="247"/>
      <c r="AI207" s="247"/>
      <c r="AJ207" s="247"/>
      <c r="AK207" s="247"/>
      <c r="AL207" s="253"/>
      <c r="AM207" s="303"/>
    </row>
    <row r="208" spans="1:39" ht="86" outlineLevel="1">
      <c r="A208" s="25"/>
      <c r="B208" s="91" t="s">
        <v>8</v>
      </c>
      <c r="C208" s="91" t="s">
        <v>290</v>
      </c>
      <c r="D208" s="247" t="s">
        <v>303</v>
      </c>
      <c r="E208" s="256" t="s">
        <v>304</v>
      </c>
      <c r="F208" s="249"/>
      <c r="G208" s="257"/>
      <c r="H208" s="257"/>
      <c r="I208" s="257"/>
      <c r="J208" s="265"/>
      <c r="K208" s="252"/>
      <c r="L208" s="247" t="s">
        <v>61</v>
      </c>
      <c r="M208" s="247"/>
      <c r="N208" s="247"/>
      <c r="O208" s="247"/>
      <c r="P208" s="247"/>
      <c r="Q208" s="247"/>
      <c r="R208" s="247"/>
      <c r="S208" s="247"/>
      <c r="T208" s="247" t="str">
        <f>IF(Tableau32[[#This Row],[Auswirkung auf Stakeholder
(Negativ (-) / 
Neutral (0) /
 Positiv (+))]]="Positive (+)", "NA - Positive","")</f>
        <v/>
      </c>
      <c r="U208" s="247" t="str">
        <f>IF(Tableau32[[#This Row],[Aktuell (A) /
Potentiell (P)]]="Aktuell (A)", 1, "")</f>
        <v/>
      </c>
      <c r="V208" s="253" t="str">
        <f>IF(Tableau32[[#This Row],[Skala
(Details unter "10_dW-Regeln")]]="","",IF(AND(N208="Negative (-) ",AVERAGE(R208:T208)&gt;($C$6-0.0001)),AVERAGE(R208:T208),IF(Tableau32[[#This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8" s="254"/>
      <c r="X208" s="255"/>
      <c r="Y208" s="247"/>
      <c r="Z208" s="247"/>
      <c r="AA208" s="247"/>
      <c r="AB208" s="247"/>
      <c r="AC208" s="247"/>
      <c r="AD208" s="253"/>
      <c r="AE208" s="247"/>
      <c r="AF208" s="265"/>
      <c r="AG208" s="247"/>
      <c r="AH208" s="247"/>
      <c r="AI208" s="247"/>
      <c r="AJ208" s="247"/>
      <c r="AK208" s="247"/>
      <c r="AL208" s="253"/>
      <c r="AM208" s="303"/>
    </row>
    <row r="209" spans="1:39" ht="86" outlineLevel="1">
      <c r="A209" s="25"/>
      <c r="B209" s="91" t="s">
        <v>8</v>
      </c>
      <c r="C209" s="91" t="s">
        <v>290</v>
      </c>
      <c r="D209" s="247" t="s">
        <v>303</v>
      </c>
      <c r="E209" s="256" t="s">
        <v>305</v>
      </c>
      <c r="F209" s="249"/>
      <c r="G209" s="257"/>
      <c r="H209" s="257"/>
      <c r="I209" s="257"/>
      <c r="J209" s="265"/>
      <c r="K209" s="252"/>
      <c r="L209" s="247" t="s">
        <v>61</v>
      </c>
      <c r="M209" s="247"/>
      <c r="N209" s="247"/>
      <c r="O209" s="247"/>
      <c r="P209" s="247"/>
      <c r="Q209" s="247"/>
      <c r="R209" s="247"/>
      <c r="S209" s="247"/>
      <c r="T209" s="247" t="str">
        <f>IF(Tableau32[[#This Row],[Auswirkung auf Stakeholder
(Negativ (-) / 
Neutral (0) /
 Positiv (+))]]="Positive (+)", "NA - Positive","")</f>
        <v/>
      </c>
      <c r="U209" s="247" t="str">
        <f>IF(Tableau32[[#This Row],[Aktuell (A) /
Potentiell (P)]]="Aktuell (A)", 1, "")</f>
        <v/>
      </c>
      <c r="V209" s="253" t="str">
        <f>IF(Tableau32[[#This Row],[Skala
(Details unter "10_dW-Regeln")]]="","",IF(AND(N209="Negative (-) ",AVERAGE(R209:T209)&gt;($C$6-0.0001)),AVERAGE(R209:T209),IF(Tableau32[[#This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09" s="254"/>
      <c r="X209" s="255"/>
      <c r="Y209" s="247"/>
      <c r="Z209" s="247"/>
      <c r="AA209" s="247"/>
      <c r="AB209" s="247"/>
      <c r="AC209" s="247"/>
      <c r="AD209" s="253"/>
      <c r="AE209" s="247"/>
      <c r="AF209" s="265"/>
      <c r="AG209" s="247"/>
      <c r="AH209" s="247"/>
      <c r="AI209" s="247"/>
      <c r="AJ209" s="247"/>
      <c r="AK209" s="247"/>
      <c r="AL209" s="253"/>
      <c r="AM209" s="303"/>
    </row>
    <row r="210" spans="1:39" ht="86" outlineLevel="1">
      <c r="A210" s="25"/>
      <c r="B210" s="91" t="s">
        <v>8</v>
      </c>
      <c r="C210" s="91" t="s">
        <v>290</v>
      </c>
      <c r="D210" s="247" t="s">
        <v>303</v>
      </c>
      <c r="E210" s="256" t="s">
        <v>305</v>
      </c>
      <c r="F210" s="249"/>
      <c r="G210" s="257"/>
      <c r="H210" s="257"/>
      <c r="I210" s="257"/>
      <c r="J210" s="265"/>
      <c r="K210" s="252"/>
      <c r="L210" s="247" t="s">
        <v>61</v>
      </c>
      <c r="M210" s="247"/>
      <c r="N210" s="247"/>
      <c r="O210" s="247"/>
      <c r="P210" s="247"/>
      <c r="Q210" s="247"/>
      <c r="R210" s="247"/>
      <c r="S210" s="247"/>
      <c r="T210" s="247" t="str">
        <f>IF(Tableau32[[#This Row],[Auswirkung auf Stakeholder
(Negativ (-) / 
Neutral (0) /
 Positiv (+))]]="Positive (+)", "NA - Positive","")</f>
        <v/>
      </c>
      <c r="U210" s="247" t="str">
        <f>IF(Tableau32[[#This Row],[Aktuell (A) /
Potentiell (P)]]="Aktuell (A)", 1, "")</f>
        <v/>
      </c>
      <c r="V210" s="253" t="str">
        <f>IF(Tableau32[[#This Row],[Skala
(Details unter "10_dW-Regeln")]]="","",IF(AND(N210="Negative (-) ",AVERAGE(R210:T210)&gt;($C$6-0.0001)),AVERAGE(R210:T210),IF(Tableau32[[#This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0" s="254"/>
      <c r="X210" s="255"/>
      <c r="Y210" s="247"/>
      <c r="Z210" s="247"/>
      <c r="AA210" s="247"/>
      <c r="AB210" s="247"/>
      <c r="AC210" s="247"/>
      <c r="AD210" s="253"/>
      <c r="AE210" s="247"/>
      <c r="AF210" s="265"/>
      <c r="AG210" s="247"/>
      <c r="AH210" s="247"/>
      <c r="AI210" s="247"/>
      <c r="AJ210" s="247"/>
      <c r="AK210" s="247"/>
      <c r="AL210" s="253"/>
      <c r="AM210" s="303"/>
    </row>
    <row r="211" spans="1:39" ht="86" outlineLevel="1">
      <c r="A211" s="25"/>
      <c r="B211" s="91" t="s">
        <v>8</v>
      </c>
      <c r="C211" s="91" t="s">
        <v>290</v>
      </c>
      <c r="D211" s="247" t="s">
        <v>303</v>
      </c>
      <c r="E211" s="256" t="s">
        <v>305</v>
      </c>
      <c r="F211" s="249"/>
      <c r="G211" s="257"/>
      <c r="H211" s="257"/>
      <c r="I211" s="257"/>
      <c r="J211" s="265"/>
      <c r="K211" s="252"/>
      <c r="L211" s="247" t="s">
        <v>61</v>
      </c>
      <c r="M211" s="247"/>
      <c r="N211" s="247"/>
      <c r="O211" s="247"/>
      <c r="P211" s="247"/>
      <c r="Q211" s="247"/>
      <c r="R211" s="247"/>
      <c r="S211" s="247"/>
      <c r="T211" s="247" t="str">
        <f>IF(Tableau32[[#This Row],[Auswirkung auf Stakeholder
(Negativ (-) / 
Neutral (0) /
 Positiv (+))]]="Positive (+)", "NA - Positive","")</f>
        <v/>
      </c>
      <c r="U211" s="247" t="str">
        <f>IF(Tableau32[[#This Row],[Aktuell (A) /
Potentiell (P)]]="Aktuell (A)", 1, "")</f>
        <v/>
      </c>
      <c r="V211" s="253" t="str">
        <f>IF(Tableau32[[#This Row],[Skala
(Details unter "10_dW-Regeln")]]="","",IF(AND(N211="Negative (-) ",AVERAGE(R211:T211)&gt;($C$6-0.0001)),AVERAGE(R211:T211),IF(Tableau32[[#This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1" s="254"/>
      <c r="X211" s="255"/>
      <c r="Y211" s="247"/>
      <c r="Z211" s="247"/>
      <c r="AA211" s="247"/>
      <c r="AB211" s="247"/>
      <c r="AC211" s="247"/>
      <c r="AD211" s="253"/>
      <c r="AE211" s="247"/>
      <c r="AF211" s="265"/>
      <c r="AG211" s="247"/>
      <c r="AH211" s="247"/>
      <c r="AI211" s="247"/>
      <c r="AJ211" s="247"/>
      <c r="AK211" s="247"/>
      <c r="AL211" s="253"/>
      <c r="AM211" s="303"/>
    </row>
    <row r="212" spans="1:39" ht="86" outlineLevel="1">
      <c r="A212" s="25"/>
      <c r="B212" s="91" t="s">
        <v>8</v>
      </c>
      <c r="C212" s="91" t="s">
        <v>290</v>
      </c>
      <c r="D212" s="247" t="s">
        <v>303</v>
      </c>
      <c r="E212" s="256" t="s">
        <v>305</v>
      </c>
      <c r="F212" s="249"/>
      <c r="G212" s="257"/>
      <c r="H212" s="257"/>
      <c r="I212" s="257"/>
      <c r="J212" s="265"/>
      <c r="K212" s="252"/>
      <c r="L212" s="247" t="s">
        <v>61</v>
      </c>
      <c r="M212" s="247"/>
      <c r="N212" s="247"/>
      <c r="O212" s="247"/>
      <c r="P212" s="247"/>
      <c r="Q212" s="247"/>
      <c r="R212" s="247"/>
      <c r="S212" s="247"/>
      <c r="T212" s="247" t="str">
        <f>IF(Tableau32[[#This Row],[Auswirkung auf Stakeholder
(Negativ (-) / 
Neutral (0) /
 Positiv (+))]]="Positive (+)", "NA - Positive","")</f>
        <v/>
      </c>
      <c r="U212" s="247" t="str">
        <f>IF(Tableau32[[#This Row],[Aktuell (A) /
Potentiell (P)]]="Aktuell (A)", 1, "")</f>
        <v/>
      </c>
      <c r="V212" s="253" t="str">
        <f>IF(Tableau32[[#This Row],[Skala
(Details unter "10_dW-Regeln")]]="","",IF(AND(N212="Negative (-) ",AVERAGE(R212:T212)&gt;($C$6-0.0001)),AVERAGE(R212:T212),IF(Tableau32[[#This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2" s="254"/>
      <c r="X212" s="255"/>
      <c r="Y212" s="247"/>
      <c r="Z212" s="247"/>
      <c r="AA212" s="247"/>
      <c r="AB212" s="247"/>
      <c r="AC212" s="247"/>
      <c r="AD212" s="253"/>
      <c r="AE212" s="247"/>
      <c r="AF212" s="265"/>
      <c r="AG212" s="247"/>
      <c r="AH212" s="247"/>
      <c r="AI212" s="247"/>
      <c r="AJ212" s="247"/>
      <c r="AK212" s="247"/>
      <c r="AL212" s="253"/>
      <c r="AM212" s="303"/>
    </row>
    <row r="213" spans="1:39" ht="86" outlineLevel="1">
      <c r="A213" s="25"/>
      <c r="B213" s="91" t="s">
        <v>8</v>
      </c>
      <c r="C213" s="91" t="s">
        <v>290</v>
      </c>
      <c r="D213" s="247" t="s">
        <v>303</v>
      </c>
      <c r="E213" s="256" t="s">
        <v>306</v>
      </c>
      <c r="F213" s="249"/>
      <c r="G213" s="257"/>
      <c r="H213" s="257"/>
      <c r="I213" s="257"/>
      <c r="J213" s="265"/>
      <c r="K213" s="252"/>
      <c r="L213" s="247" t="s">
        <v>61</v>
      </c>
      <c r="M213" s="247"/>
      <c r="N213" s="247"/>
      <c r="O213" s="247"/>
      <c r="P213" s="247"/>
      <c r="Q213" s="247"/>
      <c r="R213" s="247"/>
      <c r="S213" s="247"/>
      <c r="T213" s="247" t="str">
        <f>IF(Tableau32[[#This Row],[Auswirkung auf Stakeholder
(Negativ (-) / 
Neutral (0) /
 Positiv (+))]]="Positive (+)", "NA - Positive","")</f>
        <v/>
      </c>
      <c r="U213" s="247" t="str">
        <f>IF(Tableau32[[#This Row],[Aktuell (A) /
Potentiell (P)]]="Aktuell (A)", 1, "")</f>
        <v/>
      </c>
      <c r="V213" s="253" t="str">
        <f>IF(Tableau32[[#This Row],[Skala
(Details unter "10_dW-Regeln")]]="","",IF(AND(N213="Negative (-) ",AVERAGE(R213:T213)&gt;($C$6-0.0001)),AVERAGE(R213:T213),IF(Tableau32[[#This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3" s="254"/>
      <c r="X213" s="255"/>
      <c r="Y213" s="247"/>
      <c r="Z213" s="247"/>
      <c r="AA213" s="247"/>
      <c r="AB213" s="247"/>
      <c r="AC213" s="247"/>
      <c r="AD213" s="253"/>
      <c r="AE213" s="247"/>
      <c r="AF213" s="265"/>
      <c r="AG213" s="247"/>
      <c r="AH213" s="247"/>
      <c r="AI213" s="247"/>
      <c r="AJ213" s="247"/>
      <c r="AK213" s="247"/>
      <c r="AL213" s="253"/>
      <c r="AM213" s="303"/>
    </row>
    <row r="214" spans="1:39" ht="86" outlineLevel="1">
      <c r="A214" s="25"/>
      <c r="B214" s="91" t="s">
        <v>8</v>
      </c>
      <c r="C214" s="91" t="s">
        <v>290</v>
      </c>
      <c r="D214" s="247" t="s">
        <v>303</v>
      </c>
      <c r="E214" s="256" t="s">
        <v>306</v>
      </c>
      <c r="F214" s="249"/>
      <c r="G214" s="257"/>
      <c r="H214" s="257"/>
      <c r="I214" s="257"/>
      <c r="J214" s="265"/>
      <c r="K214" s="252"/>
      <c r="L214" s="247" t="s">
        <v>61</v>
      </c>
      <c r="M214" s="247"/>
      <c r="N214" s="247"/>
      <c r="O214" s="247"/>
      <c r="P214" s="247"/>
      <c r="Q214" s="247"/>
      <c r="R214" s="247"/>
      <c r="S214" s="247"/>
      <c r="T214" s="247" t="str">
        <f>IF(Tableau32[[#This Row],[Auswirkung auf Stakeholder
(Negativ (-) / 
Neutral (0) /
 Positiv (+))]]="Positive (+)", "NA - Positive","")</f>
        <v/>
      </c>
      <c r="U214" s="247" t="str">
        <f>IF(Tableau32[[#This Row],[Aktuell (A) /
Potentiell (P)]]="Aktuell (A)", 1, "")</f>
        <v/>
      </c>
      <c r="V214" s="253" t="str">
        <f>IF(Tableau32[[#This Row],[Skala
(Details unter "10_dW-Regeln")]]="","",IF(AND(N214="Negative (-) ",AVERAGE(R214:T214)&gt;($C$6-0.0001)),AVERAGE(R214:T214),IF(Tableau32[[#This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4" s="254"/>
      <c r="X214" s="255"/>
      <c r="Y214" s="247"/>
      <c r="Z214" s="247"/>
      <c r="AA214" s="247"/>
      <c r="AB214" s="247"/>
      <c r="AC214" s="247"/>
      <c r="AD214" s="253"/>
      <c r="AE214" s="247"/>
      <c r="AF214" s="265"/>
      <c r="AG214" s="247"/>
      <c r="AH214" s="247"/>
      <c r="AI214" s="247"/>
      <c r="AJ214" s="247"/>
      <c r="AK214" s="247"/>
      <c r="AL214" s="253"/>
      <c r="AM214" s="303"/>
    </row>
    <row r="215" spans="1:39" ht="86" outlineLevel="1">
      <c r="A215" s="25"/>
      <c r="B215" s="91" t="s">
        <v>8</v>
      </c>
      <c r="C215" s="91" t="s">
        <v>290</v>
      </c>
      <c r="D215" s="247" t="s">
        <v>303</v>
      </c>
      <c r="E215" s="256" t="s">
        <v>306</v>
      </c>
      <c r="F215" s="249"/>
      <c r="G215" s="257"/>
      <c r="H215" s="257"/>
      <c r="I215" s="257"/>
      <c r="J215" s="265"/>
      <c r="K215" s="252"/>
      <c r="L215" s="247" t="s">
        <v>61</v>
      </c>
      <c r="M215" s="247"/>
      <c r="N215" s="247"/>
      <c r="O215" s="247"/>
      <c r="P215" s="247"/>
      <c r="Q215" s="247"/>
      <c r="R215" s="247"/>
      <c r="S215" s="247"/>
      <c r="T215" s="247" t="str">
        <f>IF(Tableau32[[#This Row],[Auswirkung auf Stakeholder
(Negativ (-) / 
Neutral (0) /
 Positiv (+))]]="Positive (+)", "NA - Positive","")</f>
        <v/>
      </c>
      <c r="U215" s="247" t="str">
        <f>IF(Tableau32[[#This Row],[Aktuell (A) /
Potentiell (P)]]="Aktuell (A)", 1, "")</f>
        <v/>
      </c>
      <c r="V215" s="253" t="str">
        <f>IF(Tableau32[[#This Row],[Skala
(Details unter "10_dW-Regeln")]]="","",IF(AND(N215="Negative (-) ",AVERAGE(R215:T215)&gt;($C$6-0.0001)),AVERAGE(R215:T215),IF(Tableau32[[#This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5" s="254"/>
      <c r="X215" s="255"/>
      <c r="Y215" s="247"/>
      <c r="Z215" s="247"/>
      <c r="AA215" s="247"/>
      <c r="AB215" s="247"/>
      <c r="AC215" s="247"/>
      <c r="AD215" s="253"/>
      <c r="AE215" s="247"/>
      <c r="AF215" s="265"/>
      <c r="AG215" s="247"/>
      <c r="AH215" s="247"/>
      <c r="AI215" s="247"/>
      <c r="AJ215" s="247"/>
      <c r="AK215" s="247"/>
      <c r="AL215" s="253"/>
      <c r="AM215" s="303"/>
    </row>
    <row r="216" spans="1:39" ht="86" outlineLevel="1">
      <c r="A216" s="25"/>
      <c r="B216" s="91" t="s">
        <v>8</v>
      </c>
      <c r="C216" s="91" t="s">
        <v>290</v>
      </c>
      <c r="D216" s="247" t="s">
        <v>303</v>
      </c>
      <c r="E216" s="256" t="s">
        <v>306</v>
      </c>
      <c r="F216" s="249"/>
      <c r="G216" s="257"/>
      <c r="H216" s="257"/>
      <c r="I216" s="257"/>
      <c r="J216" s="265"/>
      <c r="K216" s="252"/>
      <c r="L216" s="247" t="s">
        <v>61</v>
      </c>
      <c r="M216" s="247"/>
      <c r="N216" s="247"/>
      <c r="O216" s="247"/>
      <c r="P216" s="247"/>
      <c r="Q216" s="247"/>
      <c r="R216" s="247"/>
      <c r="S216" s="247"/>
      <c r="T216" s="247" t="str">
        <f>IF(Tableau32[[#This Row],[Auswirkung auf Stakeholder
(Negativ (-) / 
Neutral (0) /
 Positiv (+))]]="Positive (+)", "NA - Positive","")</f>
        <v/>
      </c>
      <c r="U216" s="247" t="str">
        <f>IF(Tableau32[[#This Row],[Aktuell (A) /
Potentiell (P)]]="Aktuell (A)", 1, "")</f>
        <v/>
      </c>
      <c r="V216" s="253" t="str">
        <f>IF(Tableau32[[#This Row],[Skala
(Details unter "10_dW-Regeln")]]="","",IF(AND(N216="Negative (-) ",AVERAGE(R216:T216)&gt;($C$6-0.0001)),AVERAGE(R216:T216),IF(Tableau32[[#This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6" s="254"/>
      <c r="X216" s="255"/>
      <c r="Y216" s="247"/>
      <c r="Z216" s="247"/>
      <c r="AA216" s="247"/>
      <c r="AB216" s="247"/>
      <c r="AC216" s="247"/>
      <c r="AD216" s="253"/>
      <c r="AE216" s="247"/>
      <c r="AF216" s="265"/>
      <c r="AG216" s="247"/>
      <c r="AH216" s="247"/>
      <c r="AI216" s="247"/>
      <c r="AJ216" s="247"/>
      <c r="AK216" s="247"/>
      <c r="AL216" s="253"/>
      <c r="AM216" s="303"/>
    </row>
    <row r="217" spans="1:39" ht="86" outlineLevel="1">
      <c r="A217" s="25"/>
      <c r="B217" s="91" t="s">
        <v>8</v>
      </c>
      <c r="C217" s="91" t="s">
        <v>290</v>
      </c>
      <c r="D217" s="247" t="s">
        <v>303</v>
      </c>
      <c r="E217" s="256" t="s">
        <v>307</v>
      </c>
      <c r="F217" s="249"/>
      <c r="G217" s="257"/>
      <c r="H217" s="257"/>
      <c r="I217" s="257"/>
      <c r="J217" s="265"/>
      <c r="K217" s="252"/>
      <c r="L217" s="247" t="s">
        <v>61</v>
      </c>
      <c r="M217" s="247"/>
      <c r="N217" s="247"/>
      <c r="O217" s="247"/>
      <c r="P217" s="247"/>
      <c r="Q217" s="247"/>
      <c r="R217" s="247"/>
      <c r="S217" s="247"/>
      <c r="T217" s="247" t="str">
        <f>IF(Tableau32[[#This Row],[Auswirkung auf Stakeholder
(Negativ (-) / 
Neutral (0) /
 Positiv (+))]]="Positive (+)", "NA - Positive","")</f>
        <v/>
      </c>
      <c r="U217" s="247" t="str">
        <f>IF(Tableau32[[#This Row],[Aktuell (A) /
Potentiell (P)]]="Aktuell (A)", 1, "")</f>
        <v/>
      </c>
      <c r="V217" s="253" t="str">
        <f>IF(Tableau32[[#This Row],[Skala
(Details unter "10_dW-Regeln")]]="","",IF(AND(N217="Negative (-) ",AVERAGE(R217:T217)&gt;($C$6-0.0001)),AVERAGE(R217:T217),IF(Tableau32[[#This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7" s="254"/>
      <c r="X217" s="255"/>
      <c r="Y217" s="247"/>
      <c r="Z217" s="247"/>
      <c r="AA217" s="247"/>
      <c r="AB217" s="247"/>
      <c r="AC217" s="247"/>
      <c r="AD217" s="253"/>
      <c r="AE217" s="247"/>
      <c r="AF217" s="265"/>
      <c r="AG217" s="247"/>
      <c r="AH217" s="247"/>
      <c r="AI217" s="247"/>
      <c r="AJ217" s="247"/>
      <c r="AK217" s="247"/>
      <c r="AL217" s="253"/>
      <c r="AM217" s="303"/>
    </row>
    <row r="218" spans="1:39" ht="86" outlineLevel="1">
      <c r="A218" s="25"/>
      <c r="B218" s="91" t="s">
        <v>8</v>
      </c>
      <c r="C218" s="91" t="s">
        <v>290</v>
      </c>
      <c r="D218" s="247" t="s">
        <v>303</v>
      </c>
      <c r="E218" s="256" t="s">
        <v>307</v>
      </c>
      <c r="F218" s="249"/>
      <c r="G218" s="257"/>
      <c r="H218" s="257"/>
      <c r="I218" s="257"/>
      <c r="J218" s="265"/>
      <c r="K218" s="252"/>
      <c r="L218" s="247" t="s">
        <v>61</v>
      </c>
      <c r="M218" s="247"/>
      <c r="N218" s="247"/>
      <c r="O218" s="247"/>
      <c r="P218" s="247"/>
      <c r="Q218" s="247"/>
      <c r="R218" s="247"/>
      <c r="S218" s="247"/>
      <c r="T218" s="247" t="str">
        <f>IF(Tableau32[[#This Row],[Auswirkung auf Stakeholder
(Negativ (-) / 
Neutral (0) /
 Positiv (+))]]="Positive (+)", "NA - Positive","")</f>
        <v/>
      </c>
      <c r="U218" s="247" t="str">
        <f>IF(Tableau32[[#This Row],[Aktuell (A) /
Potentiell (P)]]="Aktuell (A)", 1, "")</f>
        <v/>
      </c>
      <c r="V218" s="253" t="str">
        <f>IF(Tableau32[[#This Row],[Skala
(Details unter "10_dW-Regeln")]]="","",IF(AND(N218="Negative (-) ",AVERAGE(R218:T218)&gt;($C$6-0.0001)),AVERAGE(R218:T218),IF(Tableau32[[#This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8" s="254"/>
      <c r="X218" s="255"/>
      <c r="Y218" s="247"/>
      <c r="Z218" s="247"/>
      <c r="AA218" s="247"/>
      <c r="AB218" s="247"/>
      <c r="AC218" s="247"/>
      <c r="AD218" s="253"/>
      <c r="AE218" s="247"/>
      <c r="AF218" s="265"/>
      <c r="AG218" s="247"/>
      <c r="AH218" s="247"/>
      <c r="AI218" s="247"/>
      <c r="AJ218" s="247"/>
      <c r="AK218" s="247"/>
      <c r="AL218" s="253"/>
      <c r="AM218" s="303"/>
    </row>
    <row r="219" spans="1:39" ht="86" outlineLevel="1">
      <c r="A219" s="25"/>
      <c r="B219" s="91" t="s">
        <v>8</v>
      </c>
      <c r="C219" s="91" t="s">
        <v>290</v>
      </c>
      <c r="D219" s="247" t="s">
        <v>303</v>
      </c>
      <c r="E219" s="256" t="s">
        <v>307</v>
      </c>
      <c r="F219" s="249"/>
      <c r="G219" s="257"/>
      <c r="H219" s="257"/>
      <c r="I219" s="257"/>
      <c r="J219" s="265"/>
      <c r="K219" s="252"/>
      <c r="L219" s="247" t="s">
        <v>61</v>
      </c>
      <c r="M219" s="247"/>
      <c r="N219" s="247"/>
      <c r="O219" s="247"/>
      <c r="P219" s="247"/>
      <c r="Q219" s="247"/>
      <c r="R219" s="247"/>
      <c r="S219" s="247"/>
      <c r="T219" s="247" t="str">
        <f>IF(Tableau32[[#This Row],[Auswirkung auf Stakeholder
(Negativ (-) / 
Neutral (0) /
 Positiv (+))]]="Positive (+)", "NA - Positive","")</f>
        <v/>
      </c>
      <c r="U219" s="247" t="str">
        <f>IF(Tableau32[[#This Row],[Aktuell (A) /
Potentiell (P)]]="Aktuell (A)", 1, "")</f>
        <v/>
      </c>
      <c r="V219" s="253" t="str">
        <f>IF(Tableau32[[#This Row],[Skala
(Details unter "10_dW-Regeln")]]="","",IF(AND(N219="Negative (-) ",AVERAGE(R219:T219)&gt;($C$6-0.0001)),AVERAGE(R219:T219),IF(Tableau32[[#This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19" s="254"/>
      <c r="X219" s="255"/>
      <c r="Y219" s="247"/>
      <c r="Z219" s="247"/>
      <c r="AA219" s="247"/>
      <c r="AB219" s="247"/>
      <c r="AC219" s="247"/>
      <c r="AD219" s="253"/>
      <c r="AE219" s="247"/>
      <c r="AF219" s="265"/>
      <c r="AG219" s="247"/>
      <c r="AH219" s="247"/>
      <c r="AI219" s="247"/>
      <c r="AJ219" s="247"/>
      <c r="AK219" s="247"/>
      <c r="AL219" s="253"/>
      <c r="AM219" s="303"/>
    </row>
    <row r="220" spans="1:39" ht="86" outlineLevel="1">
      <c r="A220" s="25"/>
      <c r="B220" s="91" t="s">
        <v>8</v>
      </c>
      <c r="C220" s="91" t="s">
        <v>290</v>
      </c>
      <c r="D220" s="247" t="s">
        <v>303</v>
      </c>
      <c r="E220" s="256" t="s">
        <v>307</v>
      </c>
      <c r="F220" s="249"/>
      <c r="G220" s="257"/>
      <c r="H220" s="257"/>
      <c r="I220" s="257"/>
      <c r="J220" s="265"/>
      <c r="K220" s="252"/>
      <c r="L220" s="247" t="s">
        <v>61</v>
      </c>
      <c r="M220" s="247"/>
      <c r="N220" s="247"/>
      <c r="O220" s="247"/>
      <c r="P220" s="247"/>
      <c r="Q220" s="247"/>
      <c r="R220" s="247"/>
      <c r="S220" s="247"/>
      <c r="T220" s="247" t="str">
        <f>IF(Tableau32[[#This Row],[Auswirkung auf Stakeholder
(Negativ (-) / 
Neutral (0) /
 Positiv (+))]]="Positive (+)", "NA - Positive","")</f>
        <v/>
      </c>
      <c r="U220" s="247" t="str">
        <f>IF(Tableau32[[#This Row],[Aktuell (A) /
Potentiell (P)]]="Aktuell (A)", 1, "")</f>
        <v/>
      </c>
      <c r="V220" s="253" t="str">
        <f>IF(Tableau32[[#This Row],[Skala
(Details unter "10_dW-Regeln")]]="","",IF(AND(N220="Negative (-) ",AVERAGE(R220:T220)&gt;($C$6-0.0001)),AVERAGE(R220:T220),IF(Tableau32[[#This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0" s="254"/>
      <c r="X220" s="255"/>
      <c r="Y220" s="247"/>
      <c r="Z220" s="247"/>
      <c r="AA220" s="247"/>
      <c r="AB220" s="247"/>
      <c r="AC220" s="247"/>
      <c r="AD220" s="253"/>
      <c r="AE220" s="247"/>
      <c r="AF220" s="265"/>
      <c r="AG220" s="247"/>
      <c r="AH220" s="247"/>
      <c r="AI220" s="247"/>
      <c r="AJ220" s="247"/>
      <c r="AK220" s="247"/>
      <c r="AL220" s="253"/>
      <c r="AM220" s="303"/>
    </row>
    <row r="221" spans="1:39" ht="86" outlineLevel="1">
      <c r="A221" s="25"/>
      <c r="B221" s="91" t="s">
        <v>8</v>
      </c>
      <c r="C221" s="91" t="s">
        <v>290</v>
      </c>
      <c r="D221" s="247" t="s">
        <v>303</v>
      </c>
      <c r="E221" s="256" t="s">
        <v>320</v>
      </c>
      <c r="F221" s="249"/>
      <c r="G221" s="257"/>
      <c r="H221" s="257"/>
      <c r="I221" s="257"/>
      <c r="J221" s="265"/>
      <c r="K221" s="252"/>
      <c r="L221" s="247" t="s">
        <v>61</v>
      </c>
      <c r="M221" s="247"/>
      <c r="N221" s="247"/>
      <c r="O221" s="247"/>
      <c r="P221" s="247"/>
      <c r="Q221" s="247"/>
      <c r="R221" s="247"/>
      <c r="S221" s="247"/>
      <c r="T221" s="247" t="str">
        <f>IF(Tableau32[[#This Row],[Auswirkung auf Stakeholder
(Negativ (-) / 
Neutral (0) /
 Positiv (+))]]="Positive (+)", "NA - Positive","")</f>
        <v/>
      </c>
      <c r="U221" s="247" t="str">
        <f>IF(Tableau32[[#This Row],[Aktuell (A) /
Potentiell (P)]]="Aktuell (A)", 1, "")</f>
        <v/>
      </c>
      <c r="V221" s="253" t="str">
        <f>IF(Tableau32[[#This Row],[Skala
(Details unter "10_dW-Regeln")]]="","",IF(AND(N221="Negative (-) ",AVERAGE(R221:T221)&gt;($C$6-0.0001)),AVERAGE(R221:T221),IF(Tableau32[[#This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1" s="254"/>
      <c r="X221" s="255"/>
      <c r="Y221" s="247"/>
      <c r="Z221" s="247"/>
      <c r="AA221" s="247"/>
      <c r="AB221" s="247"/>
      <c r="AC221" s="247"/>
      <c r="AD221" s="253"/>
      <c r="AE221" s="247"/>
      <c r="AF221" s="265"/>
      <c r="AG221" s="247"/>
      <c r="AH221" s="247"/>
      <c r="AI221" s="247"/>
      <c r="AJ221" s="247"/>
      <c r="AK221" s="247"/>
      <c r="AL221" s="253"/>
      <c r="AM221" s="303"/>
    </row>
    <row r="222" spans="1:39" ht="86" outlineLevel="1">
      <c r="A222" s="25"/>
      <c r="B222" s="91" t="s">
        <v>8</v>
      </c>
      <c r="C222" s="91" t="s">
        <v>290</v>
      </c>
      <c r="D222" s="247" t="s">
        <v>303</v>
      </c>
      <c r="E222" s="256" t="s">
        <v>320</v>
      </c>
      <c r="F222" s="249"/>
      <c r="G222" s="257"/>
      <c r="H222" s="257"/>
      <c r="I222" s="257"/>
      <c r="J222" s="265"/>
      <c r="K222" s="252"/>
      <c r="L222" s="247" t="s">
        <v>61</v>
      </c>
      <c r="M222" s="247"/>
      <c r="N222" s="247"/>
      <c r="O222" s="247"/>
      <c r="P222" s="247"/>
      <c r="Q222" s="247"/>
      <c r="R222" s="247"/>
      <c r="S222" s="247"/>
      <c r="T222" s="247" t="str">
        <f>IF(Tableau32[[#This Row],[Auswirkung auf Stakeholder
(Negativ (-) / 
Neutral (0) /
 Positiv (+))]]="Positive (+)", "NA - Positive","")</f>
        <v/>
      </c>
      <c r="U222" s="247" t="str">
        <f>IF(Tableau32[[#This Row],[Aktuell (A) /
Potentiell (P)]]="Aktuell (A)", 1, "")</f>
        <v/>
      </c>
      <c r="V222" s="253" t="str">
        <f>IF(Tableau32[[#This Row],[Skala
(Details unter "10_dW-Regeln")]]="","",IF(AND(N222="Negative (-) ",AVERAGE(R222:T222)&gt;($C$6-0.0001)),AVERAGE(R222:T222),IF(Tableau32[[#This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2" s="254"/>
      <c r="X222" s="255"/>
      <c r="Y222" s="247"/>
      <c r="Z222" s="247"/>
      <c r="AA222" s="247"/>
      <c r="AB222" s="247"/>
      <c r="AC222" s="247"/>
      <c r="AD222" s="253"/>
      <c r="AE222" s="247"/>
      <c r="AF222" s="265"/>
      <c r="AG222" s="247"/>
      <c r="AH222" s="247"/>
      <c r="AI222" s="247"/>
      <c r="AJ222" s="247"/>
      <c r="AK222" s="247"/>
      <c r="AL222" s="253"/>
      <c r="AM222" s="303"/>
    </row>
    <row r="223" spans="1:39" ht="86" outlineLevel="1">
      <c r="A223" s="25"/>
      <c r="B223" s="91" t="s">
        <v>8</v>
      </c>
      <c r="C223" s="91" t="s">
        <v>290</v>
      </c>
      <c r="D223" s="247" t="s">
        <v>303</v>
      </c>
      <c r="E223" s="256" t="s">
        <v>320</v>
      </c>
      <c r="F223" s="249"/>
      <c r="G223" s="257"/>
      <c r="H223" s="257"/>
      <c r="I223" s="257"/>
      <c r="J223" s="265"/>
      <c r="K223" s="252"/>
      <c r="L223" s="247" t="s">
        <v>61</v>
      </c>
      <c r="M223" s="247"/>
      <c r="N223" s="247"/>
      <c r="O223" s="247"/>
      <c r="P223" s="247"/>
      <c r="Q223" s="247"/>
      <c r="R223" s="247"/>
      <c r="S223" s="247"/>
      <c r="T223" s="247" t="str">
        <f>IF(Tableau32[[#This Row],[Auswirkung auf Stakeholder
(Negativ (-) / 
Neutral (0) /
 Positiv (+))]]="Positive (+)", "NA - Positive","")</f>
        <v/>
      </c>
      <c r="U223" s="247" t="str">
        <f>IF(Tableau32[[#This Row],[Aktuell (A) /
Potentiell (P)]]="Aktuell (A)", 1, "")</f>
        <v/>
      </c>
      <c r="V223" s="253" t="str">
        <f>IF(Tableau32[[#This Row],[Skala
(Details unter "10_dW-Regeln")]]="","",IF(AND(N223="Negative (-) ",AVERAGE(R223:T223)&gt;($C$6-0.0001)),AVERAGE(R223:T223),IF(Tableau32[[#This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3" s="254"/>
      <c r="X223" s="255"/>
      <c r="Y223" s="247"/>
      <c r="Z223" s="247"/>
      <c r="AA223" s="247"/>
      <c r="AB223" s="247"/>
      <c r="AC223" s="247"/>
      <c r="AD223" s="253"/>
      <c r="AE223" s="247"/>
      <c r="AF223" s="265"/>
      <c r="AG223" s="247"/>
      <c r="AH223" s="247"/>
      <c r="AI223" s="247"/>
      <c r="AJ223" s="247"/>
      <c r="AK223" s="247"/>
      <c r="AL223" s="253"/>
      <c r="AM223" s="303"/>
    </row>
    <row r="224" spans="1:39" ht="86" outlineLevel="1">
      <c r="A224" s="25"/>
      <c r="B224" s="91" t="s">
        <v>8</v>
      </c>
      <c r="C224" s="91" t="s">
        <v>290</v>
      </c>
      <c r="D224" s="247" t="s">
        <v>303</v>
      </c>
      <c r="E224" s="256" t="s">
        <v>320</v>
      </c>
      <c r="F224" s="249"/>
      <c r="G224" s="257"/>
      <c r="H224" s="257"/>
      <c r="I224" s="257"/>
      <c r="J224" s="265"/>
      <c r="K224" s="252"/>
      <c r="L224" s="247" t="s">
        <v>61</v>
      </c>
      <c r="M224" s="247"/>
      <c r="N224" s="247"/>
      <c r="O224" s="247"/>
      <c r="P224" s="247"/>
      <c r="Q224" s="247"/>
      <c r="R224" s="247"/>
      <c r="S224" s="247"/>
      <c r="T224" s="247" t="str">
        <f>IF(Tableau32[[#This Row],[Auswirkung auf Stakeholder
(Negativ (-) / 
Neutral (0) /
 Positiv (+))]]="Positive (+)", "NA - Positive","")</f>
        <v/>
      </c>
      <c r="U224" s="247" t="str">
        <f>IF(Tableau32[[#This Row],[Aktuell (A) /
Potentiell (P)]]="Aktuell (A)", 1, "")</f>
        <v/>
      </c>
      <c r="V224" s="253" t="str">
        <f>IF(Tableau32[[#This Row],[Skala
(Details unter "10_dW-Regeln")]]="","",IF(AND(N224="Negative (-) ",AVERAGE(R224:T224)&gt;($C$6-0.0001)),AVERAGE(R224:T224),IF(Tableau32[[#This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4" s="254"/>
      <c r="X224" s="255"/>
      <c r="Y224" s="247"/>
      <c r="Z224" s="247"/>
      <c r="AA224" s="247"/>
      <c r="AB224" s="247"/>
      <c r="AC224" s="247"/>
      <c r="AD224" s="253"/>
      <c r="AE224" s="247"/>
      <c r="AF224" s="265"/>
      <c r="AG224" s="247"/>
      <c r="AH224" s="247"/>
      <c r="AI224" s="247"/>
      <c r="AJ224" s="247"/>
      <c r="AK224" s="247"/>
      <c r="AL224" s="253"/>
      <c r="AM224" s="303"/>
    </row>
    <row r="225" spans="1:39" ht="86" outlineLevel="1">
      <c r="A225" s="25"/>
      <c r="B225" s="91" t="s">
        <v>8</v>
      </c>
      <c r="C225" s="91" t="s">
        <v>290</v>
      </c>
      <c r="D225" s="247" t="s">
        <v>303</v>
      </c>
      <c r="E225" s="256" t="s">
        <v>321</v>
      </c>
      <c r="F225" s="249"/>
      <c r="G225" s="257"/>
      <c r="H225" s="257"/>
      <c r="I225" s="257"/>
      <c r="J225" s="265"/>
      <c r="K225" s="252"/>
      <c r="L225" s="247" t="s">
        <v>61</v>
      </c>
      <c r="M225" s="247"/>
      <c r="N225" s="247"/>
      <c r="O225" s="247"/>
      <c r="P225" s="247"/>
      <c r="Q225" s="247"/>
      <c r="R225" s="247"/>
      <c r="S225" s="247"/>
      <c r="T225" s="247" t="str">
        <f>IF(Tableau32[[#This Row],[Auswirkung auf Stakeholder
(Negativ (-) / 
Neutral (0) /
 Positiv (+))]]="Positive (+)", "NA - Positive","")</f>
        <v/>
      </c>
      <c r="U225" s="247" t="str">
        <f>IF(Tableau32[[#This Row],[Aktuell (A) /
Potentiell (P)]]="Aktuell (A)", 1, "")</f>
        <v/>
      </c>
      <c r="V225" s="253" t="str">
        <f>IF(Tableau32[[#This Row],[Skala
(Details unter "10_dW-Regeln")]]="","",IF(AND(N225="Negative (-) ",AVERAGE(R225:T225)&gt;($C$6-0.0001)),AVERAGE(R225:T225),IF(Tableau32[[#This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5" s="254"/>
      <c r="X225" s="255"/>
      <c r="Y225" s="247"/>
      <c r="Z225" s="247"/>
      <c r="AA225" s="247"/>
      <c r="AB225" s="247"/>
      <c r="AC225" s="247"/>
      <c r="AD225" s="253"/>
      <c r="AE225" s="247"/>
      <c r="AF225" s="265"/>
      <c r="AG225" s="247"/>
      <c r="AH225" s="247"/>
      <c r="AI225" s="247"/>
      <c r="AJ225" s="247"/>
      <c r="AK225" s="247"/>
      <c r="AL225" s="253"/>
      <c r="AM225" s="303"/>
    </row>
    <row r="226" spans="1:39" ht="86" outlineLevel="1">
      <c r="A226" s="25"/>
      <c r="B226" s="91" t="s">
        <v>8</v>
      </c>
      <c r="C226" s="91" t="s">
        <v>290</v>
      </c>
      <c r="D226" s="247" t="s">
        <v>303</v>
      </c>
      <c r="E226" s="256" t="s">
        <v>321</v>
      </c>
      <c r="F226" s="249"/>
      <c r="G226" s="257"/>
      <c r="H226" s="257"/>
      <c r="I226" s="257"/>
      <c r="J226" s="265"/>
      <c r="K226" s="252"/>
      <c r="L226" s="247" t="s">
        <v>61</v>
      </c>
      <c r="M226" s="247"/>
      <c r="N226" s="247"/>
      <c r="O226" s="247"/>
      <c r="P226" s="247"/>
      <c r="Q226" s="247"/>
      <c r="R226" s="247"/>
      <c r="S226" s="247"/>
      <c r="T226" s="247" t="str">
        <f>IF(Tableau32[[#This Row],[Auswirkung auf Stakeholder
(Negativ (-) / 
Neutral (0) /
 Positiv (+))]]="Positive (+)", "NA - Positive","")</f>
        <v/>
      </c>
      <c r="U226" s="247" t="str">
        <f>IF(Tableau32[[#This Row],[Aktuell (A) /
Potentiell (P)]]="Aktuell (A)", 1, "")</f>
        <v/>
      </c>
      <c r="V226" s="253" t="str">
        <f>IF(Tableau32[[#This Row],[Skala
(Details unter "10_dW-Regeln")]]="","",IF(AND(N226="Negative (-) ",AVERAGE(R226:T226)&gt;($C$6-0.0001)),AVERAGE(R226:T226),IF(Tableau32[[#This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6" s="254"/>
      <c r="X226" s="255"/>
      <c r="Y226" s="247"/>
      <c r="Z226" s="247"/>
      <c r="AA226" s="247"/>
      <c r="AB226" s="247"/>
      <c r="AC226" s="247"/>
      <c r="AD226" s="253"/>
      <c r="AE226" s="247"/>
      <c r="AF226" s="265"/>
      <c r="AG226" s="247"/>
      <c r="AH226" s="247"/>
      <c r="AI226" s="247"/>
      <c r="AJ226" s="247"/>
      <c r="AK226" s="247"/>
      <c r="AL226" s="253"/>
      <c r="AM226" s="303"/>
    </row>
    <row r="227" spans="1:39" ht="86" outlineLevel="1">
      <c r="A227" s="25"/>
      <c r="B227" s="91" t="s">
        <v>8</v>
      </c>
      <c r="C227" s="91" t="s">
        <v>290</v>
      </c>
      <c r="D227" s="247" t="s">
        <v>303</v>
      </c>
      <c r="E227" s="256" t="s">
        <v>321</v>
      </c>
      <c r="F227" s="249"/>
      <c r="G227" s="257"/>
      <c r="H227" s="257"/>
      <c r="I227" s="257"/>
      <c r="J227" s="265"/>
      <c r="K227" s="252"/>
      <c r="L227" s="247" t="s">
        <v>61</v>
      </c>
      <c r="M227" s="247"/>
      <c r="N227" s="247"/>
      <c r="O227" s="247"/>
      <c r="P227" s="247"/>
      <c r="Q227" s="247"/>
      <c r="R227" s="247"/>
      <c r="S227" s="247"/>
      <c r="T227" s="247" t="str">
        <f>IF(Tableau32[[#This Row],[Auswirkung auf Stakeholder
(Negativ (-) / 
Neutral (0) /
 Positiv (+))]]="Positive (+)", "NA - Positive","")</f>
        <v/>
      </c>
      <c r="U227" s="247" t="str">
        <f>IF(Tableau32[[#This Row],[Aktuell (A) /
Potentiell (P)]]="Aktuell (A)", 1, "")</f>
        <v/>
      </c>
      <c r="V227" s="253" t="str">
        <f>IF(Tableau32[[#This Row],[Skala
(Details unter "10_dW-Regeln")]]="","",IF(AND(N227="Negative (-) ",AVERAGE(R227:T227)&gt;($C$6-0.0001)),AVERAGE(R227:T227),IF(Tableau32[[#This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7" s="254"/>
      <c r="X227" s="255"/>
      <c r="Y227" s="247"/>
      <c r="Z227" s="247"/>
      <c r="AA227" s="247"/>
      <c r="AB227" s="247"/>
      <c r="AC227" s="247"/>
      <c r="AD227" s="253"/>
      <c r="AE227" s="247"/>
      <c r="AF227" s="265"/>
      <c r="AG227" s="247"/>
      <c r="AH227" s="247"/>
      <c r="AI227" s="247"/>
      <c r="AJ227" s="247"/>
      <c r="AK227" s="247"/>
      <c r="AL227" s="253"/>
      <c r="AM227" s="303"/>
    </row>
    <row r="228" spans="1:39" ht="86" outlineLevel="1">
      <c r="A228" s="25"/>
      <c r="B228" s="91" t="s">
        <v>8</v>
      </c>
      <c r="C228" s="91" t="s">
        <v>290</v>
      </c>
      <c r="D228" s="247" t="s">
        <v>303</v>
      </c>
      <c r="E228" s="256" t="s">
        <v>321</v>
      </c>
      <c r="F228" s="249"/>
      <c r="G228" s="257"/>
      <c r="H228" s="257"/>
      <c r="I228" s="257"/>
      <c r="J228" s="265"/>
      <c r="K228" s="252"/>
      <c r="L228" s="247" t="s">
        <v>61</v>
      </c>
      <c r="M228" s="247"/>
      <c r="N228" s="247"/>
      <c r="O228" s="247"/>
      <c r="P228" s="247"/>
      <c r="Q228" s="247"/>
      <c r="R228" s="247"/>
      <c r="S228" s="247"/>
      <c r="T228" s="247" t="str">
        <f>IF(Tableau32[[#This Row],[Auswirkung auf Stakeholder
(Negativ (-) / 
Neutral (0) /
 Positiv (+))]]="Positive (+)", "NA - Positive","")</f>
        <v/>
      </c>
      <c r="U228" s="247" t="str">
        <f>IF(Tableau32[[#This Row],[Aktuell (A) /
Potentiell (P)]]="Aktuell (A)", 1, "")</f>
        <v/>
      </c>
      <c r="V228" s="253" t="str">
        <f>IF(Tableau32[[#This Row],[Skala
(Details unter "10_dW-Regeln")]]="","",IF(AND(N228="Negative (-) ",AVERAGE(R228:T228)&gt;($C$6-0.0001)),AVERAGE(R228:T228),IF(Tableau32[[#This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8" s="254"/>
      <c r="X228" s="255"/>
      <c r="Y228" s="247"/>
      <c r="Z228" s="247"/>
      <c r="AA228" s="247"/>
      <c r="AB228" s="247"/>
      <c r="AC228" s="247"/>
      <c r="AD228" s="253"/>
      <c r="AE228" s="247"/>
      <c r="AF228" s="265"/>
      <c r="AG228" s="247"/>
      <c r="AH228" s="247"/>
      <c r="AI228" s="247"/>
      <c r="AJ228" s="247"/>
      <c r="AK228" s="247"/>
      <c r="AL228" s="253"/>
      <c r="AM228" s="303"/>
    </row>
    <row r="229" spans="1:39" ht="86" outlineLevel="1">
      <c r="A229" s="25"/>
      <c r="B229" s="91" t="s">
        <v>8</v>
      </c>
      <c r="C229" s="91" t="s">
        <v>290</v>
      </c>
      <c r="D229" s="247" t="s">
        <v>303</v>
      </c>
      <c r="E229" s="256" t="s">
        <v>310</v>
      </c>
      <c r="F229" s="249"/>
      <c r="G229" s="257"/>
      <c r="H229" s="257"/>
      <c r="I229" s="257"/>
      <c r="J229" s="265"/>
      <c r="K229" s="252"/>
      <c r="L229" s="247" t="s">
        <v>61</v>
      </c>
      <c r="M229" s="247"/>
      <c r="N229" s="247"/>
      <c r="O229" s="247"/>
      <c r="P229" s="247"/>
      <c r="Q229" s="247"/>
      <c r="R229" s="247"/>
      <c r="S229" s="247"/>
      <c r="T229" s="247" t="str">
        <f>IF(Tableau32[[#This Row],[Auswirkung auf Stakeholder
(Negativ (-) / 
Neutral (0) /
 Positiv (+))]]="Positive (+)", "NA - Positive","")</f>
        <v/>
      </c>
      <c r="U229" s="247" t="str">
        <f>IF(Tableau32[[#This Row],[Aktuell (A) /
Potentiell (P)]]="Aktuell (A)", 1, "")</f>
        <v/>
      </c>
      <c r="V229" s="253" t="str">
        <f>IF(Tableau32[[#This Row],[Skala
(Details unter "10_dW-Regeln")]]="","",IF(AND(N229="Negative (-) ",AVERAGE(R229:T229)&gt;($C$6-0.0001)),AVERAGE(R229:T229),IF(Tableau32[[#This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29" s="254"/>
      <c r="X229" s="255"/>
      <c r="Y229" s="247"/>
      <c r="Z229" s="247"/>
      <c r="AA229" s="247"/>
      <c r="AB229" s="247"/>
      <c r="AC229" s="247"/>
      <c r="AD229" s="253"/>
      <c r="AE229" s="247"/>
      <c r="AF229" s="265"/>
      <c r="AG229" s="247"/>
      <c r="AH229" s="247"/>
      <c r="AI229" s="247"/>
      <c r="AJ229" s="247"/>
      <c r="AK229" s="247"/>
      <c r="AL229" s="253"/>
      <c r="AM229" s="303"/>
    </row>
    <row r="230" spans="1:39" ht="86" outlineLevel="1">
      <c r="A230" s="25"/>
      <c r="B230" s="91" t="s">
        <v>8</v>
      </c>
      <c r="C230" s="91" t="s">
        <v>290</v>
      </c>
      <c r="D230" s="247" t="s">
        <v>303</v>
      </c>
      <c r="E230" s="256" t="s">
        <v>310</v>
      </c>
      <c r="F230" s="249"/>
      <c r="G230" s="257"/>
      <c r="H230" s="257"/>
      <c r="I230" s="257"/>
      <c r="J230" s="265"/>
      <c r="K230" s="252"/>
      <c r="L230" s="247" t="s">
        <v>61</v>
      </c>
      <c r="M230" s="247"/>
      <c r="N230" s="247"/>
      <c r="O230" s="247"/>
      <c r="P230" s="247"/>
      <c r="Q230" s="247"/>
      <c r="R230" s="247"/>
      <c r="S230" s="247"/>
      <c r="T230" s="247" t="str">
        <f>IF(Tableau32[[#This Row],[Auswirkung auf Stakeholder
(Negativ (-) / 
Neutral (0) /
 Positiv (+))]]="Positive (+)", "NA - Positive","")</f>
        <v/>
      </c>
      <c r="U230" s="247" t="str">
        <f>IF(Tableau32[[#This Row],[Aktuell (A) /
Potentiell (P)]]="Aktuell (A)", 1, "")</f>
        <v/>
      </c>
      <c r="V230" s="253" t="str">
        <f>IF(Tableau32[[#This Row],[Skala
(Details unter "10_dW-Regeln")]]="","",IF(AND(N230="Negative (-) ",AVERAGE(R230:T230)&gt;($C$6-0.0001)),AVERAGE(R230:T230),IF(Tableau32[[#This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0" s="254"/>
      <c r="X230" s="255"/>
      <c r="Y230" s="247"/>
      <c r="Z230" s="247"/>
      <c r="AA230" s="247"/>
      <c r="AB230" s="247"/>
      <c r="AC230" s="247"/>
      <c r="AD230" s="253"/>
      <c r="AE230" s="247"/>
      <c r="AF230" s="265"/>
      <c r="AG230" s="247"/>
      <c r="AH230" s="247"/>
      <c r="AI230" s="247"/>
      <c r="AJ230" s="247"/>
      <c r="AK230" s="247"/>
      <c r="AL230" s="253"/>
      <c r="AM230" s="303"/>
    </row>
    <row r="231" spans="1:39" ht="86" outlineLevel="1">
      <c r="A231" s="25"/>
      <c r="B231" s="91" t="s">
        <v>8</v>
      </c>
      <c r="C231" s="91" t="s">
        <v>290</v>
      </c>
      <c r="D231" s="247" t="s">
        <v>303</v>
      </c>
      <c r="E231" s="256" t="s">
        <v>310</v>
      </c>
      <c r="F231" s="249"/>
      <c r="G231" s="257"/>
      <c r="H231" s="257"/>
      <c r="I231" s="257"/>
      <c r="J231" s="265"/>
      <c r="K231" s="252"/>
      <c r="L231" s="247" t="s">
        <v>61</v>
      </c>
      <c r="M231" s="247"/>
      <c r="N231" s="247"/>
      <c r="O231" s="247"/>
      <c r="P231" s="247"/>
      <c r="Q231" s="247"/>
      <c r="R231" s="247"/>
      <c r="S231" s="247"/>
      <c r="T231" s="247" t="str">
        <f>IF(Tableau32[[#This Row],[Auswirkung auf Stakeholder
(Negativ (-) / 
Neutral (0) /
 Positiv (+))]]="Positive (+)", "NA - Positive","")</f>
        <v/>
      </c>
      <c r="U231" s="247" t="str">
        <f>IF(Tableau32[[#This Row],[Aktuell (A) /
Potentiell (P)]]="Aktuell (A)", 1, "")</f>
        <v/>
      </c>
      <c r="V231" s="253" t="str">
        <f>IF(Tableau32[[#This Row],[Skala
(Details unter "10_dW-Regeln")]]="","",IF(AND(N231="Negative (-) ",AVERAGE(R231:T231)&gt;($C$6-0.0001)),AVERAGE(R231:T231),IF(Tableau32[[#This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1" s="254"/>
      <c r="X231" s="255"/>
      <c r="Y231" s="247"/>
      <c r="Z231" s="247"/>
      <c r="AA231" s="247"/>
      <c r="AB231" s="247"/>
      <c r="AC231" s="247"/>
      <c r="AD231" s="253"/>
      <c r="AE231" s="247"/>
      <c r="AF231" s="265"/>
      <c r="AG231" s="247"/>
      <c r="AH231" s="247"/>
      <c r="AI231" s="247"/>
      <c r="AJ231" s="247"/>
      <c r="AK231" s="247"/>
      <c r="AL231" s="253"/>
      <c r="AM231" s="303"/>
    </row>
    <row r="232" spans="1:39" ht="86" outlineLevel="1">
      <c r="A232" s="25"/>
      <c r="B232" s="91" t="s">
        <v>8</v>
      </c>
      <c r="C232" s="91" t="s">
        <v>290</v>
      </c>
      <c r="D232" s="247" t="s">
        <v>303</v>
      </c>
      <c r="E232" s="256" t="s">
        <v>310</v>
      </c>
      <c r="F232" s="249"/>
      <c r="G232" s="257"/>
      <c r="H232" s="257"/>
      <c r="I232" s="257"/>
      <c r="J232" s="265"/>
      <c r="K232" s="252"/>
      <c r="L232" s="247" t="s">
        <v>61</v>
      </c>
      <c r="M232" s="247"/>
      <c r="N232" s="247"/>
      <c r="O232" s="247"/>
      <c r="P232" s="247"/>
      <c r="Q232" s="247"/>
      <c r="R232" s="247"/>
      <c r="S232" s="247"/>
      <c r="T232" s="247" t="str">
        <f>IF(Tableau32[[#This Row],[Auswirkung auf Stakeholder
(Negativ (-) / 
Neutral (0) /
 Positiv (+))]]="Positive (+)", "NA - Positive","")</f>
        <v/>
      </c>
      <c r="U232" s="247" t="str">
        <f>IF(Tableau32[[#This Row],[Aktuell (A) /
Potentiell (P)]]="Aktuell (A)", 1, "")</f>
        <v/>
      </c>
      <c r="V232" s="253" t="str">
        <f>IF(Tableau32[[#This Row],[Skala
(Details unter "10_dW-Regeln")]]="","",IF(AND(N232="Negative (-) ",AVERAGE(R232:T232)&gt;($C$6-0.0001)),AVERAGE(R232:T232),IF(Tableau32[[#This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2" s="254"/>
      <c r="X232" s="255"/>
      <c r="Y232" s="247"/>
      <c r="Z232" s="247"/>
      <c r="AA232" s="247"/>
      <c r="AB232" s="247"/>
      <c r="AC232" s="247"/>
      <c r="AD232" s="253"/>
      <c r="AE232" s="247"/>
      <c r="AF232" s="265"/>
      <c r="AG232" s="247"/>
      <c r="AH232" s="247"/>
      <c r="AI232" s="247"/>
      <c r="AJ232" s="247"/>
      <c r="AK232" s="247"/>
      <c r="AL232" s="253"/>
      <c r="AM232" s="303"/>
    </row>
    <row r="233" spans="1:39" ht="86" outlineLevel="1">
      <c r="A233" s="25"/>
      <c r="B233" s="91" t="s">
        <v>8</v>
      </c>
      <c r="C233" s="91" t="s">
        <v>290</v>
      </c>
      <c r="D233" s="247" t="s">
        <v>303</v>
      </c>
      <c r="E233" s="256" t="s">
        <v>296</v>
      </c>
      <c r="F233" s="249"/>
      <c r="G233" s="257"/>
      <c r="H233" s="257"/>
      <c r="I233" s="257"/>
      <c r="J233" s="265"/>
      <c r="K233" s="252"/>
      <c r="L233" s="247" t="s">
        <v>61</v>
      </c>
      <c r="M233" s="247"/>
      <c r="N233" s="247"/>
      <c r="O233" s="247"/>
      <c r="P233" s="247"/>
      <c r="Q233" s="247"/>
      <c r="R233" s="247"/>
      <c r="S233" s="247"/>
      <c r="T233" s="247" t="str">
        <f>IF(Tableau32[[#This Row],[Auswirkung auf Stakeholder
(Negativ (-) / 
Neutral (0) /
 Positiv (+))]]="Positive (+)", "NA - Positive","")</f>
        <v/>
      </c>
      <c r="U233" s="247" t="str">
        <f>IF(Tableau32[[#This Row],[Aktuell (A) /
Potentiell (P)]]="Aktuell (A)", 1, "")</f>
        <v/>
      </c>
      <c r="V233" s="253" t="str">
        <f>IF(Tableau32[[#This Row],[Skala
(Details unter "10_dW-Regeln")]]="","",IF(AND(N233="Negative (-) ",AVERAGE(R233:T233)&gt;($C$6-0.0001)),AVERAGE(R233:T233),IF(Tableau32[[#This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3" s="254"/>
      <c r="X233" s="255"/>
      <c r="Y233" s="247"/>
      <c r="Z233" s="247"/>
      <c r="AA233" s="247"/>
      <c r="AB233" s="247"/>
      <c r="AC233" s="247"/>
      <c r="AD233" s="253"/>
      <c r="AE233" s="247"/>
      <c r="AF233" s="265"/>
      <c r="AG233" s="247"/>
      <c r="AH233" s="247"/>
      <c r="AI233" s="247"/>
      <c r="AJ233" s="247"/>
      <c r="AK233" s="247"/>
      <c r="AL233" s="253"/>
      <c r="AM233" s="303"/>
    </row>
    <row r="234" spans="1:39" ht="86" outlineLevel="1">
      <c r="A234" s="25"/>
      <c r="B234" s="91" t="s">
        <v>8</v>
      </c>
      <c r="C234" s="91" t="s">
        <v>290</v>
      </c>
      <c r="D234" s="247" t="s">
        <v>303</v>
      </c>
      <c r="E234" s="256" t="s">
        <v>296</v>
      </c>
      <c r="F234" s="249"/>
      <c r="G234" s="257"/>
      <c r="H234" s="257"/>
      <c r="I234" s="257"/>
      <c r="J234" s="265"/>
      <c r="K234" s="252"/>
      <c r="L234" s="247" t="s">
        <v>61</v>
      </c>
      <c r="M234" s="247"/>
      <c r="N234" s="247"/>
      <c r="O234" s="247"/>
      <c r="P234" s="247"/>
      <c r="Q234" s="247"/>
      <c r="R234" s="247"/>
      <c r="S234" s="247"/>
      <c r="T234" s="247" t="str">
        <f>IF(Tableau32[[#This Row],[Auswirkung auf Stakeholder
(Negativ (-) / 
Neutral (0) /
 Positiv (+))]]="Positive (+)", "NA - Positive","")</f>
        <v/>
      </c>
      <c r="U234" s="247" t="str">
        <f>IF(Tableau32[[#This Row],[Aktuell (A) /
Potentiell (P)]]="Aktuell (A)", 1, "")</f>
        <v/>
      </c>
      <c r="V234" s="253" t="str">
        <f>IF(Tableau32[[#This Row],[Skala
(Details unter "10_dW-Regeln")]]="","",IF(AND(N234="Negative (-) ",AVERAGE(R234:T234)&gt;($C$6-0.0001)),AVERAGE(R234:T234),IF(Tableau32[[#This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4" s="254"/>
      <c r="X234" s="255"/>
      <c r="Y234" s="247"/>
      <c r="Z234" s="247"/>
      <c r="AA234" s="247"/>
      <c r="AB234" s="247"/>
      <c r="AC234" s="247"/>
      <c r="AD234" s="253"/>
      <c r="AE234" s="247"/>
      <c r="AF234" s="265"/>
      <c r="AG234" s="247"/>
      <c r="AH234" s="247"/>
      <c r="AI234" s="247"/>
      <c r="AJ234" s="247"/>
      <c r="AK234" s="247"/>
      <c r="AL234" s="253"/>
      <c r="AM234" s="303"/>
    </row>
    <row r="235" spans="1:39" ht="86" outlineLevel="1">
      <c r="A235" s="25"/>
      <c r="B235" s="91" t="s">
        <v>8</v>
      </c>
      <c r="C235" s="91" t="s">
        <v>290</v>
      </c>
      <c r="D235" s="247" t="s">
        <v>303</v>
      </c>
      <c r="E235" s="256" t="s">
        <v>296</v>
      </c>
      <c r="F235" s="249"/>
      <c r="G235" s="257"/>
      <c r="H235" s="257"/>
      <c r="I235" s="257"/>
      <c r="J235" s="265"/>
      <c r="K235" s="252"/>
      <c r="L235" s="247" t="s">
        <v>61</v>
      </c>
      <c r="M235" s="247"/>
      <c r="N235" s="247"/>
      <c r="O235" s="247"/>
      <c r="P235" s="247"/>
      <c r="Q235" s="247"/>
      <c r="R235" s="247"/>
      <c r="S235" s="247"/>
      <c r="T235" s="247" t="str">
        <f>IF(Tableau32[[#This Row],[Auswirkung auf Stakeholder
(Negativ (-) / 
Neutral (0) /
 Positiv (+))]]="Positive (+)", "NA - Positive","")</f>
        <v/>
      </c>
      <c r="U235" s="247" t="str">
        <f>IF(Tableau32[[#This Row],[Aktuell (A) /
Potentiell (P)]]="Aktuell (A)", 1, "")</f>
        <v/>
      </c>
      <c r="V235" s="253" t="str">
        <f>IF(Tableau32[[#This Row],[Skala
(Details unter "10_dW-Regeln")]]="","",IF(AND(N235="Negative (-) ",AVERAGE(R235:T235)&gt;($C$6-0.0001)),AVERAGE(R235:T235),IF(Tableau32[[#This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5" s="254"/>
      <c r="X235" s="255"/>
      <c r="Y235" s="247"/>
      <c r="Z235" s="247"/>
      <c r="AA235" s="247"/>
      <c r="AB235" s="247"/>
      <c r="AC235" s="247"/>
      <c r="AD235" s="253"/>
      <c r="AE235" s="247"/>
      <c r="AF235" s="265"/>
      <c r="AG235" s="247"/>
      <c r="AH235" s="247"/>
      <c r="AI235" s="247"/>
      <c r="AJ235" s="247"/>
      <c r="AK235" s="247"/>
      <c r="AL235" s="253"/>
      <c r="AM235" s="303"/>
    </row>
    <row r="236" spans="1:39" ht="86" outlineLevel="1">
      <c r="A236" s="25"/>
      <c r="B236" s="91" t="s">
        <v>8</v>
      </c>
      <c r="C236" s="91" t="s">
        <v>290</v>
      </c>
      <c r="D236" s="247" t="s">
        <v>303</v>
      </c>
      <c r="E236" s="256" t="s">
        <v>296</v>
      </c>
      <c r="F236" s="249"/>
      <c r="G236" s="257"/>
      <c r="H236" s="257"/>
      <c r="I236" s="257"/>
      <c r="J236" s="265"/>
      <c r="K236" s="252"/>
      <c r="L236" s="247" t="s">
        <v>61</v>
      </c>
      <c r="M236" s="247"/>
      <c r="N236" s="247"/>
      <c r="O236" s="247"/>
      <c r="P236" s="247"/>
      <c r="Q236" s="247"/>
      <c r="R236" s="247"/>
      <c r="S236" s="247"/>
      <c r="T236" s="247" t="str">
        <f>IF(Tableau32[[#This Row],[Auswirkung auf Stakeholder
(Negativ (-) / 
Neutral (0) /
 Positiv (+))]]="Positive (+)", "NA - Positive","")</f>
        <v/>
      </c>
      <c r="U236" s="247" t="str">
        <f>IF(Tableau32[[#This Row],[Aktuell (A) /
Potentiell (P)]]="Aktuell (A)", 1, "")</f>
        <v/>
      </c>
      <c r="V236" s="253" t="str">
        <f>IF(Tableau32[[#This Row],[Skala
(Details unter "10_dW-Regeln")]]="","",IF(AND(N236="Negative (-) ",AVERAGE(R236:T236)&gt;($C$6-0.0001)),AVERAGE(R236:T236),IF(Tableau32[[#This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6" s="254"/>
      <c r="X236" s="255"/>
      <c r="Y236" s="247"/>
      <c r="Z236" s="247"/>
      <c r="AA236" s="247"/>
      <c r="AB236" s="247"/>
      <c r="AC236" s="247"/>
      <c r="AD236" s="253"/>
      <c r="AE236" s="247"/>
      <c r="AF236" s="265"/>
      <c r="AG236" s="247"/>
      <c r="AH236" s="247"/>
      <c r="AI236" s="247"/>
      <c r="AJ236" s="247"/>
      <c r="AK236" s="247"/>
      <c r="AL236" s="253"/>
      <c r="AM236" s="303"/>
    </row>
    <row r="237" spans="1:39" ht="86" outlineLevel="1">
      <c r="A237" s="25"/>
      <c r="B237" s="91" t="s">
        <v>8</v>
      </c>
      <c r="C237" s="91" t="s">
        <v>290</v>
      </c>
      <c r="D237" s="247" t="s">
        <v>311</v>
      </c>
      <c r="E237" s="256" t="s">
        <v>312</v>
      </c>
      <c r="F237" s="249"/>
      <c r="G237" s="257"/>
      <c r="H237" s="257"/>
      <c r="I237" s="257"/>
      <c r="J237" s="265"/>
      <c r="K237" s="252"/>
      <c r="L237" s="247" t="s">
        <v>61</v>
      </c>
      <c r="M237" s="247"/>
      <c r="N237" s="247"/>
      <c r="O237" s="247"/>
      <c r="P237" s="247"/>
      <c r="Q237" s="247"/>
      <c r="R237" s="247"/>
      <c r="S237" s="247"/>
      <c r="T237" s="247" t="str">
        <f>IF(Tableau32[[#This Row],[Auswirkung auf Stakeholder
(Negativ (-) / 
Neutral (0) /
 Positiv (+))]]="Positive (+)", "NA - Positive","")</f>
        <v/>
      </c>
      <c r="U237" s="247" t="str">
        <f>IF(Tableau32[[#This Row],[Aktuell (A) /
Potentiell (P)]]="Aktuell (A)", 1, "")</f>
        <v/>
      </c>
      <c r="V237" s="253" t="str">
        <f>IF(Tableau32[[#This Row],[Skala
(Details unter "10_dW-Regeln")]]="","",IF(AND(N237="Negative (-) ",AVERAGE(R237:T237)&gt;($C$6-0.0001)),AVERAGE(R237:T237),IF(Tableau32[[#This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7" s="254"/>
      <c r="X237" s="255"/>
      <c r="Y237" s="247"/>
      <c r="Z237" s="247"/>
      <c r="AA237" s="247"/>
      <c r="AB237" s="247"/>
      <c r="AC237" s="247"/>
      <c r="AD237" s="253"/>
      <c r="AE237" s="247"/>
      <c r="AF237" s="265"/>
      <c r="AG237" s="247"/>
      <c r="AH237" s="247"/>
      <c r="AI237" s="247"/>
      <c r="AJ237" s="247"/>
      <c r="AK237" s="247"/>
      <c r="AL237" s="253"/>
      <c r="AM237" s="303"/>
    </row>
    <row r="238" spans="1:39" ht="86" outlineLevel="1">
      <c r="A238" s="25"/>
      <c r="B238" s="91" t="s">
        <v>8</v>
      </c>
      <c r="C238" s="91" t="s">
        <v>290</v>
      </c>
      <c r="D238" s="247" t="s">
        <v>311</v>
      </c>
      <c r="E238" s="256" t="s">
        <v>312</v>
      </c>
      <c r="F238" s="249"/>
      <c r="G238" s="257"/>
      <c r="H238" s="257"/>
      <c r="I238" s="257"/>
      <c r="J238" s="265"/>
      <c r="K238" s="252"/>
      <c r="L238" s="247" t="s">
        <v>61</v>
      </c>
      <c r="M238" s="247"/>
      <c r="N238" s="247"/>
      <c r="O238" s="247"/>
      <c r="P238" s="247"/>
      <c r="Q238" s="247"/>
      <c r="R238" s="247"/>
      <c r="S238" s="247"/>
      <c r="T238" s="247" t="str">
        <f>IF(Tableau32[[#This Row],[Auswirkung auf Stakeholder
(Negativ (-) / 
Neutral (0) /
 Positiv (+))]]="Positive (+)", "NA - Positive","")</f>
        <v/>
      </c>
      <c r="U238" s="247" t="str">
        <f>IF(Tableau32[[#This Row],[Aktuell (A) /
Potentiell (P)]]="Aktuell (A)", 1, "")</f>
        <v/>
      </c>
      <c r="V238" s="253" t="str">
        <f>IF(Tableau32[[#This Row],[Skala
(Details unter "10_dW-Regeln")]]="","",IF(AND(N238="Negative (-) ",AVERAGE(R238:T238)&gt;($C$6-0.0001)),AVERAGE(R238:T238),IF(Tableau32[[#This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8" s="254"/>
      <c r="X238" s="255"/>
      <c r="Y238" s="247"/>
      <c r="Z238" s="247"/>
      <c r="AA238" s="247"/>
      <c r="AB238" s="247"/>
      <c r="AC238" s="247"/>
      <c r="AD238" s="253"/>
      <c r="AE238" s="247"/>
      <c r="AF238" s="265"/>
      <c r="AG238" s="247"/>
      <c r="AH238" s="247"/>
      <c r="AI238" s="247"/>
      <c r="AJ238" s="247"/>
      <c r="AK238" s="247"/>
      <c r="AL238" s="253"/>
      <c r="AM238" s="303"/>
    </row>
    <row r="239" spans="1:39" ht="86" outlineLevel="1">
      <c r="A239" s="25"/>
      <c r="B239" s="91" t="s">
        <v>8</v>
      </c>
      <c r="C239" s="91" t="s">
        <v>290</v>
      </c>
      <c r="D239" s="247" t="s">
        <v>311</v>
      </c>
      <c r="E239" s="256" t="s">
        <v>312</v>
      </c>
      <c r="F239" s="249"/>
      <c r="G239" s="257"/>
      <c r="H239" s="257"/>
      <c r="I239" s="257"/>
      <c r="J239" s="265"/>
      <c r="K239" s="252"/>
      <c r="L239" s="247" t="s">
        <v>61</v>
      </c>
      <c r="M239" s="247"/>
      <c r="N239" s="247"/>
      <c r="O239" s="247"/>
      <c r="P239" s="247"/>
      <c r="Q239" s="247"/>
      <c r="R239" s="247"/>
      <c r="S239" s="247"/>
      <c r="T239" s="247" t="str">
        <f>IF(Tableau32[[#This Row],[Auswirkung auf Stakeholder
(Negativ (-) / 
Neutral (0) /
 Positiv (+))]]="Positive (+)", "NA - Positive","")</f>
        <v/>
      </c>
      <c r="U239" s="247" t="str">
        <f>IF(Tableau32[[#This Row],[Aktuell (A) /
Potentiell (P)]]="Aktuell (A)", 1, "")</f>
        <v/>
      </c>
      <c r="V239" s="253" t="str">
        <f>IF(Tableau32[[#This Row],[Skala
(Details unter "10_dW-Regeln")]]="","",IF(AND(N239="Negative (-) ",AVERAGE(R239:T239)&gt;($C$6-0.0001)),AVERAGE(R239:T239),IF(Tableau32[[#This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39" s="254"/>
      <c r="X239" s="255"/>
      <c r="Y239" s="247"/>
      <c r="Z239" s="247"/>
      <c r="AA239" s="247"/>
      <c r="AB239" s="247"/>
      <c r="AC239" s="247"/>
      <c r="AD239" s="253"/>
      <c r="AE239" s="247"/>
      <c r="AF239" s="265"/>
      <c r="AG239" s="247"/>
      <c r="AH239" s="247"/>
      <c r="AI239" s="247"/>
      <c r="AJ239" s="247"/>
      <c r="AK239" s="247"/>
      <c r="AL239" s="253"/>
      <c r="AM239" s="303"/>
    </row>
    <row r="240" spans="1:39" ht="86" outlineLevel="1">
      <c r="A240" s="25"/>
      <c r="B240" s="91" t="s">
        <v>8</v>
      </c>
      <c r="C240" s="91" t="s">
        <v>290</v>
      </c>
      <c r="D240" s="247" t="s">
        <v>311</v>
      </c>
      <c r="E240" s="256" t="s">
        <v>312</v>
      </c>
      <c r="F240" s="249"/>
      <c r="G240" s="257"/>
      <c r="H240" s="257"/>
      <c r="I240" s="257"/>
      <c r="J240" s="265"/>
      <c r="K240" s="252"/>
      <c r="L240" s="247" t="s">
        <v>61</v>
      </c>
      <c r="M240" s="247"/>
      <c r="N240" s="247"/>
      <c r="O240" s="247"/>
      <c r="P240" s="247"/>
      <c r="Q240" s="247"/>
      <c r="R240" s="247"/>
      <c r="S240" s="247"/>
      <c r="T240" s="247" t="str">
        <f>IF(Tableau32[[#This Row],[Auswirkung auf Stakeholder
(Negativ (-) / 
Neutral (0) /
 Positiv (+))]]="Positive (+)", "NA - Positive","")</f>
        <v/>
      </c>
      <c r="U240" s="247" t="str">
        <f>IF(Tableau32[[#This Row],[Aktuell (A) /
Potentiell (P)]]="Aktuell (A)", 1, "")</f>
        <v/>
      </c>
      <c r="V240" s="253" t="str">
        <f>IF(Tableau32[[#This Row],[Skala
(Details unter "10_dW-Regeln")]]="","",IF(AND(N240="Negative (-) ",AVERAGE(R240:T240)&gt;($C$6-0.0001)),AVERAGE(R240:T240),IF(Tableau32[[#This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0" s="254"/>
      <c r="X240" s="255"/>
      <c r="Y240" s="247"/>
      <c r="Z240" s="247"/>
      <c r="AA240" s="247"/>
      <c r="AB240" s="247"/>
      <c r="AC240" s="247"/>
      <c r="AD240" s="253"/>
      <c r="AE240" s="247"/>
      <c r="AF240" s="265"/>
      <c r="AG240" s="247"/>
      <c r="AH240" s="247"/>
      <c r="AI240" s="247"/>
      <c r="AJ240" s="247"/>
      <c r="AK240" s="247"/>
      <c r="AL240" s="253"/>
      <c r="AM240" s="303"/>
    </row>
    <row r="241" spans="1:39" ht="86" outlineLevel="1">
      <c r="A241" s="25"/>
      <c r="B241" s="91" t="s">
        <v>8</v>
      </c>
      <c r="C241" s="91" t="s">
        <v>290</v>
      </c>
      <c r="D241" s="247" t="s">
        <v>311</v>
      </c>
      <c r="E241" s="256" t="s">
        <v>313</v>
      </c>
      <c r="F241" s="249"/>
      <c r="G241" s="257"/>
      <c r="H241" s="257"/>
      <c r="I241" s="257"/>
      <c r="J241" s="265"/>
      <c r="K241" s="252"/>
      <c r="L241" s="247" t="s">
        <v>61</v>
      </c>
      <c r="M241" s="247"/>
      <c r="N241" s="247"/>
      <c r="O241" s="247"/>
      <c r="P241" s="247"/>
      <c r="Q241" s="247"/>
      <c r="R241" s="247"/>
      <c r="S241" s="247"/>
      <c r="T241" s="247" t="str">
        <f>IF(Tableau32[[#This Row],[Auswirkung auf Stakeholder
(Negativ (-) / 
Neutral (0) /
 Positiv (+))]]="Positive (+)", "NA - Positive","")</f>
        <v/>
      </c>
      <c r="U241" s="247" t="str">
        <f>IF(Tableau32[[#This Row],[Aktuell (A) /
Potentiell (P)]]="Aktuell (A)", 1, "")</f>
        <v/>
      </c>
      <c r="V241" s="253" t="str">
        <f>IF(Tableau32[[#This Row],[Skala
(Details unter "10_dW-Regeln")]]="","",IF(AND(N241="Negative (-) ",AVERAGE(R241:T241)&gt;($C$6-0.0001)),AVERAGE(R241:T241),IF(Tableau32[[#This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1" s="254"/>
      <c r="X241" s="255"/>
      <c r="Y241" s="247"/>
      <c r="Z241" s="247"/>
      <c r="AA241" s="247"/>
      <c r="AB241" s="247"/>
      <c r="AC241" s="247"/>
      <c r="AD241" s="253"/>
      <c r="AE241" s="247"/>
      <c r="AF241" s="265"/>
      <c r="AG241" s="247"/>
      <c r="AH241" s="247"/>
      <c r="AI241" s="247"/>
      <c r="AJ241" s="247"/>
      <c r="AK241" s="247"/>
      <c r="AL241" s="253"/>
      <c r="AM241" s="303"/>
    </row>
    <row r="242" spans="1:39" ht="86" outlineLevel="1">
      <c r="A242" s="25"/>
      <c r="B242" s="91" t="s">
        <v>8</v>
      </c>
      <c r="C242" s="91" t="s">
        <v>290</v>
      </c>
      <c r="D242" s="247" t="s">
        <v>311</v>
      </c>
      <c r="E242" s="256" t="s">
        <v>313</v>
      </c>
      <c r="F242" s="249"/>
      <c r="G242" s="257"/>
      <c r="H242" s="257"/>
      <c r="I242" s="257"/>
      <c r="J242" s="265"/>
      <c r="K242" s="252"/>
      <c r="L242" s="247" t="s">
        <v>61</v>
      </c>
      <c r="M242" s="247"/>
      <c r="N242" s="247"/>
      <c r="O242" s="247"/>
      <c r="P242" s="247"/>
      <c r="Q242" s="247"/>
      <c r="R242" s="247"/>
      <c r="S242" s="247"/>
      <c r="T242" s="247" t="str">
        <f>IF(Tableau32[[#This Row],[Auswirkung auf Stakeholder
(Negativ (-) / 
Neutral (0) /
 Positiv (+))]]="Positive (+)", "NA - Positive","")</f>
        <v/>
      </c>
      <c r="U242" s="247" t="str">
        <f>IF(Tableau32[[#This Row],[Aktuell (A) /
Potentiell (P)]]="Aktuell (A)", 1, "")</f>
        <v/>
      </c>
      <c r="V242" s="253" t="str">
        <f>IF(Tableau32[[#This Row],[Skala
(Details unter "10_dW-Regeln")]]="","",IF(AND(N242="Negative (-) ",AVERAGE(R242:T242)&gt;($C$6-0.0001)),AVERAGE(R242:T242),IF(Tableau32[[#This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2" s="254"/>
      <c r="X242" s="255"/>
      <c r="Y242" s="247"/>
      <c r="Z242" s="247"/>
      <c r="AA242" s="247"/>
      <c r="AB242" s="247"/>
      <c r="AC242" s="247"/>
      <c r="AD242" s="253"/>
      <c r="AE242" s="247"/>
      <c r="AF242" s="265"/>
      <c r="AG242" s="247"/>
      <c r="AH242" s="247"/>
      <c r="AI242" s="247"/>
      <c r="AJ242" s="247"/>
      <c r="AK242" s="247"/>
      <c r="AL242" s="253"/>
      <c r="AM242" s="303"/>
    </row>
    <row r="243" spans="1:39" ht="86" outlineLevel="1">
      <c r="A243" s="25"/>
      <c r="B243" s="91" t="s">
        <v>8</v>
      </c>
      <c r="C243" s="91" t="s">
        <v>290</v>
      </c>
      <c r="D243" s="247" t="s">
        <v>311</v>
      </c>
      <c r="E243" s="256" t="s">
        <v>313</v>
      </c>
      <c r="F243" s="249"/>
      <c r="G243" s="257"/>
      <c r="H243" s="257"/>
      <c r="I243" s="257"/>
      <c r="J243" s="265"/>
      <c r="K243" s="252"/>
      <c r="L243" s="247" t="s">
        <v>61</v>
      </c>
      <c r="M243" s="247"/>
      <c r="N243" s="247"/>
      <c r="O243" s="247"/>
      <c r="P243" s="247"/>
      <c r="Q243" s="247"/>
      <c r="R243" s="247"/>
      <c r="S243" s="247"/>
      <c r="T243" s="247" t="str">
        <f>IF(Tableau32[[#This Row],[Auswirkung auf Stakeholder
(Negativ (-) / 
Neutral (0) /
 Positiv (+))]]="Positive (+)", "NA - Positive","")</f>
        <v/>
      </c>
      <c r="U243" s="247" t="str">
        <f>IF(Tableau32[[#This Row],[Aktuell (A) /
Potentiell (P)]]="Aktuell (A)", 1, "")</f>
        <v/>
      </c>
      <c r="V243" s="253" t="str">
        <f>IF(Tableau32[[#This Row],[Skala
(Details unter "10_dW-Regeln")]]="","",IF(AND(N243="Negative (-) ",AVERAGE(R243:T243)&gt;($C$6-0.0001)),AVERAGE(R243:T243),IF(Tableau32[[#This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3" s="254"/>
      <c r="X243" s="255"/>
      <c r="Y243" s="247"/>
      <c r="Z243" s="247"/>
      <c r="AA243" s="247"/>
      <c r="AB243" s="247"/>
      <c r="AC243" s="247"/>
      <c r="AD243" s="253"/>
      <c r="AE243" s="247"/>
      <c r="AF243" s="265"/>
      <c r="AG243" s="247"/>
      <c r="AH243" s="247"/>
      <c r="AI243" s="247"/>
      <c r="AJ243" s="247"/>
      <c r="AK243" s="247"/>
      <c r="AL243" s="253"/>
      <c r="AM243" s="303"/>
    </row>
    <row r="244" spans="1:39" ht="86" outlineLevel="1">
      <c r="A244" s="25"/>
      <c r="B244" s="91" t="s">
        <v>8</v>
      </c>
      <c r="C244" s="91" t="s">
        <v>290</v>
      </c>
      <c r="D244" s="247" t="s">
        <v>311</v>
      </c>
      <c r="E244" s="256" t="s">
        <v>313</v>
      </c>
      <c r="F244" s="249"/>
      <c r="G244" s="257"/>
      <c r="H244" s="257"/>
      <c r="I244" s="257"/>
      <c r="J244" s="265"/>
      <c r="K244" s="252"/>
      <c r="L244" s="247" t="s">
        <v>61</v>
      </c>
      <c r="M244" s="247"/>
      <c r="N244" s="247"/>
      <c r="O244" s="247"/>
      <c r="P244" s="247"/>
      <c r="Q244" s="247"/>
      <c r="R244" s="247"/>
      <c r="S244" s="247"/>
      <c r="T244" s="247" t="str">
        <f>IF(Tableau32[[#This Row],[Auswirkung auf Stakeholder
(Negativ (-) / 
Neutral (0) /
 Positiv (+))]]="Positive (+)", "NA - Positive","")</f>
        <v/>
      </c>
      <c r="U244" s="247" t="str">
        <f>IF(Tableau32[[#This Row],[Aktuell (A) /
Potentiell (P)]]="Aktuell (A)", 1, "")</f>
        <v/>
      </c>
      <c r="V244" s="253" t="str">
        <f>IF(Tableau32[[#This Row],[Skala
(Details unter "10_dW-Regeln")]]="","",IF(AND(N244="Negative (-) ",AVERAGE(R244:T244)&gt;($C$6-0.0001)),AVERAGE(R244:T244),IF(Tableau32[[#This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4" s="254"/>
      <c r="X244" s="255"/>
      <c r="Y244" s="247"/>
      <c r="Z244" s="247"/>
      <c r="AA244" s="247"/>
      <c r="AB244" s="247"/>
      <c r="AC244" s="247"/>
      <c r="AD244" s="253"/>
      <c r="AE244" s="247"/>
      <c r="AF244" s="265"/>
      <c r="AG244" s="247"/>
      <c r="AH244" s="247"/>
      <c r="AI244" s="247"/>
      <c r="AJ244" s="247"/>
      <c r="AK244" s="247"/>
      <c r="AL244" s="253"/>
      <c r="AM244" s="303"/>
    </row>
    <row r="245" spans="1:39" ht="86" outlineLevel="1">
      <c r="A245" s="25"/>
      <c r="B245" s="91" t="s">
        <v>8</v>
      </c>
      <c r="C245" s="91" t="s">
        <v>290</v>
      </c>
      <c r="D245" s="247" t="s">
        <v>311</v>
      </c>
      <c r="E245" s="256" t="s">
        <v>314</v>
      </c>
      <c r="F245" s="249"/>
      <c r="G245" s="257"/>
      <c r="H245" s="257"/>
      <c r="I245" s="257"/>
      <c r="J245" s="265"/>
      <c r="K245" s="252"/>
      <c r="L245" s="247" t="s">
        <v>61</v>
      </c>
      <c r="M245" s="247"/>
      <c r="N245" s="247"/>
      <c r="O245" s="247"/>
      <c r="P245" s="247"/>
      <c r="Q245" s="247"/>
      <c r="R245" s="247"/>
      <c r="S245" s="247"/>
      <c r="T245" s="247" t="str">
        <f>IF(Tableau32[[#This Row],[Auswirkung auf Stakeholder
(Negativ (-) / 
Neutral (0) /
 Positiv (+))]]="Positive (+)", "NA - Positive","")</f>
        <v/>
      </c>
      <c r="U245" s="247" t="str">
        <f>IF(Tableau32[[#This Row],[Aktuell (A) /
Potentiell (P)]]="Aktuell (A)", 1, "")</f>
        <v/>
      </c>
      <c r="V245" s="253" t="str">
        <f>IF(Tableau32[[#This Row],[Skala
(Details unter "10_dW-Regeln")]]="","",IF(AND(N245="Negative (-) ",AVERAGE(R245:T245)&gt;($C$6-0.0001)),AVERAGE(R245:T245),IF(Tableau32[[#This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5" s="254"/>
      <c r="X245" s="255"/>
      <c r="Y245" s="247"/>
      <c r="Z245" s="247"/>
      <c r="AA245" s="247"/>
      <c r="AB245" s="247"/>
      <c r="AC245" s="247"/>
      <c r="AD245" s="253"/>
      <c r="AE245" s="247"/>
      <c r="AF245" s="265"/>
      <c r="AG245" s="247"/>
      <c r="AH245" s="247"/>
      <c r="AI245" s="247"/>
      <c r="AJ245" s="247"/>
      <c r="AK245" s="247"/>
      <c r="AL245" s="253"/>
      <c r="AM245" s="303"/>
    </row>
    <row r="246" spans="1:39" ht="86" outlineLevel="1">
      <c r="A246" s="25"/>
      <c r="B246" s="91" t="s">
        <v>8</v>
      </c>
      <c r="C246" s="91" t="s">
        <v>290</v>
      </c>
      <c r="D246" s="247" t="s">
        <v>311</v>
      </c>
      <c r="E246" s="256" t="s">
        <v>314</v>
      </c>
      <c r="F246" s="249"/>
      <c r="G246" s="257"/>
      <c r="H246" s="257"/>
      <c r="I246" s="257"/>
      <c r="J246" s="265"/>
      <c r="K246" s="252"/>
      <c r="L246" s="247" t="s">
        <v>61</v>
      </c>
      <c r="M246" s="247"/>
      <c r="N246" s="247"/>
      <c r="O246" s="247"/>
      <c r="P246" s="247"/>
      <c r="Q246" s="247"/>
      <c r="R246" s="247"/>
      <c r="S246" s="247"/>
      <c r="T246" s="247" t="str">
        <f>IF(Tableau32[[#This Row],[Auswirkung auf Stakeholder
(Negativ (-) / 
Neutral (0) /
 Positiv (+))]]="Positive (+)", "NA - Positive","")</f>
        <v/>
      </c>
      <c r="U246" s="247" t="str">
        <f>IF(Tableau32[[#This Row],[Aktuell (A) /
Potentiell (P)]]="Aktuell (A)", 1, "")</f>
        <v/>
      </c>
      <c r="V246" s="253" t="str">
        <f>IF(Tableau32[[#This Row],[Skala
(Details unter "10_dW-Regeln")]]="","",IF(AND(N246="Negative (-) ",AVERAGE(R246:T246)&gt;($C$6-0.0001)),AVERAGE(R246:T246),IF(Tableau32[[#This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6" s="254"/>
      <c r="X246" s="255"/>
      <c r="Y246" s="247"/>
      <c r="Z246" s="247"/>
      <c r="AA246" s="247"/>
      <c r="AB246" s="247"/>
      <c r="AC246" s="247"/>
      <c r="AD246" s="253"/>
      <c r="AE246" s="247"/>
      <c r="AF246" s="265"/>
      <c r="AG246" s="247"/>
      <c r="AH246" s="247"/>
      <c r="AI246" s="247"/>
      <c r="AJ246" s="247"/>
      <c r="AK246" s="247"/>
      <c r="AL246" s="253"/>
      <c r="AM246" s="303"/>
    </row>
    <row r="247" spans="1:39" ht="86" outlineLevel="1">
      <c r="A247" s="25"/>
      <c r="B247" s="91" t="s">
        <v>8</v>
      </c>
      <c r="C247" s="91" t="s">
        <v>290</v>
      </c>
      <c r="D247" s="247" t="s">
        <v>311</v>
      </c>
      <c r="E247" s="256" t="s">
        <v>314</v>
      </c>
      <c r="F247" s="249"/>
      <c r="G247" s="257"/>
      <c r="H247" s="257"/>
      <c r="I247" s="257"/>
      <c r="J247" s="265"/>
      <c r="K247" s="252"/>
      <c r="L247" s="247" t="s">
        <v>61</v>
      </c>
      <c r="M247" s="247"/>
      <c r="N247" s="247"/>
      <c r="O247" s="247"/>
      <c r="P247" s="247"/>
      <c r="Q247" s="247"/>
      <c r="R247" s="247"/>
      <c r="S247" s="247"/>
      <c r="T247" s="247" t="str">
        <f>IF(Tableau32[[#This Row],[Auswirkung auf Stakeholder
(Negativ (-) / 
Neutral (0) /
 Positiv (+))]]="Positive (+)", "NA - Positive","")</f>
        <v/>
      </c>
      <c r="U247" s="247" t="str">
        <f>IF(Tableau32[[#This Row],[Aktuell (A) /
Potentiell (P)]]="Aktuell (A)", 1, "")</f>
        <v/>
      </c>
      <c r="V247" s="253" t="str">
        <f>IF(Tableau32[[#This Row],[Skala
(Details unter "10_dW-Regeln")]]="","",IF(AND(N247="Negative (-) ",AVERAGE(R247:T247)&gt;($C$6-0.0001)),AVERAGE(R247:T247),IF(Tableau32[[#This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7" s="254"/>
      <c r="X247" s="255"/>
      <c r="Y247" s="247"/>
      <c r="Z247" s="247"/>
      <c r="AA247" s="247"/>
      <c r="AB247" s="247"/>
      <c r="AC247" s="247"/>
      <c r="AD247" s="253"/>
      <c r="AE247" s="247"/>
      <c r="AF247" s="265"/>
      <c r="AG247" s="247"/>
      <c r="AH247" s="247"/>
      <c r="AI247" s="247"/>
      <c r="AJ247" s="247"/>
      <c r="AK247" s="247"/>
      <c r="AL247" s="253"/>
      <c r="AM247" s="303"/>
    </row>
    <row r="248" spans="1:39" ht="86" outlineLevel="1">
      <c r="A248" s="25"/>
      <c r="B248" s="91" t="s">
        <v>8</v>
      </c>
      <c r="C248" s="91" t="s">
        <v>290</v>
      </c>
      <c r="D248" s="247" t="s">
        <v>311</v>
      </c>
      <c r="E248" s="256" t="s">
        <v>314</v>
      </c>
      <c r="F248" s="249"/>
      <c r="G248" s="257"/>
      <c r="H248" s="257"/>
      <c r="I248" s="257"/>
      <c r="J248" s="265"/>
      <c r="K248" s="252"/>
      <c r="L248" s="247" t="s">
        <v>61</v>
      </c>
      <c r="M248" s="247"/>
      <c r="N248" s="247"/>
      <c r="O248" s="247"/>
      <c r="P248" s="247"/>
      <c r="Q248" s="247"/>
      <c r="R248" s="247"/>
      <c r="S248" s="247"/>
      <c r="T248" s="247" t="str">
        <f>IF(Tableau32[[#This Row],[Auswirkung auf Stakeholder
(Negativ (-) / 
Neutral (0) /
 Positiv (+))]]="Positive (+)", "NA - Positive","")</f>
        <v/>
      </c>
      <c r="U248" s="247" t="str">
        <f>IF(Tableau32[[#This Row],[Aktuell (A) /
Potentiell (P)]]="Aktuell (A)", 1, "")</f>
        <v/>
      </c>
      <c r="V248" s="253" t="str">
        <f>IF(Tableau32[[#This Row],[Skala
(Details unter "10_dW-Regeln")]]="","",IF(AND(N248="Negative (-) ",AVERAGE(R248:T248)&gt;($C$6-0.0001)),AVERAGE(R248:T248),IF(Tableau32[[#This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8" s="254"/>
      <c r="X248" s="255"/>
      <c r="Y248" s="247"/>
      <c r="Z248" s="247"/>
      <c r="AA248" s="247"/>
      <c r="AB248" s="247"/>
      <c r="AC248" s="247"/>
      <c r="AD248" s="253"/>
      <c r="AE248" s="247"/>
      <c r="AF248" s="265"/>
      <c r="AG248" s="247"/>
      <c r="AH248" s="247"/>
      <c r="AI248" s="247"/>
      <c r="AJ248" s="247"/>
      <c r="AK248" s="247"/>
      <c r="AL248" s="253"/>
      <c r="AM248" s="303"/>
    </row>
    <row r="249" spans="1:39" ht="86" outlineLevel="1">
      <c r="A249" s="25"/>
      <c r="B249" s="91" t="s">
        <v>8</v>
      </c>
      <c r="C249" s="91" t="s">
        <v>290</v>
      </c>
      <c r="D249" s="247" t="s">
        <v>311</v>
      </c>
      <c r="E249" s="256" t="s">
        <v>315</v>
      </c>
      <c r="F249" s="249"/>
      <c r="G249" s="257"/>
      <c r="H249" s="257"/>
      <c r="I249" s="257"/>
      <c r="J249" s="265"/>
      <c r="K249" s="252"/>
      <c r="L249" s="247" t="s">
        <v>61</v>
      </c>
      <c r="M249" s="247"/>
      <c r="N249" s="247"/>
      <c r="O249" s="247"/>
      <c r="P249" s="247"/>
      <c r="Q249" s="247"/>
      <c r="R249" s="247"/>
      <c r="S249" s="247"/>
      <c r="T249" s="247" t="str">
        <f>IF(Tableau32[[#This Row],[Auswirkung auf Stakeholder
(Negativ (-) / 
Neutral (0) /
 Positiv (+))]]="Positive (+)", "NA - Positive","")</f>
        <v/>
      </c>
      <c r="U249" s="247" t="str">
        <f>IF(Tableau32[[#This Row],[Aktuell (A) /
Potentiell (P)]]="Aktuell (A)", 1, "")</f>
        <v/>
      </c>
      <c r="V249" s="253" t="str">
        <f>IF(Tableau32[[#This Row],[Skala
(Details unter "10_dW-Regeln")]]="","",IF(AND(N249="Negative (-) ",AVERAGE(R249:T249)&gt;($C$6-0.0001)),AVERAGE(R249:T249),IF(Tableau32[[#This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49" s="254"/>
      <c r="X249" s="255"/>
      <c r="Y249" s="247"/>
      <c r="Z249" s="247"/>
      <c r="AA249" s="247"/>
      <c r="AB249" s="247"/>
      <c r="AC249" s="247"/>
      <c r="AD249" s="253"/>
      <c r="AE249" s="247"/>
      <c r="AF249" s="265"/>
      <c r="AG249" s="247"/>
      <c r="AH249" s="247"/>
      <c r="AI249" s="247"/>
      <c r="AJ249" s="247"/>
      <c r="AK249" s="247"/>
      <c r="AL249" s="253"/>
      <c r="AM249" s="303"/>
    </row>
    <row r="250" spans="1:39" ht="86" outlineLevel="1">
      <c r="A250" s="25"/>
      <c r="B250" s="91" t="s">
        <v>8</v>
      </c>
      <c r="C250" s="91" t="s">
        <v>290</v>
      </c>
      <c r="D250" s="247" t="s">
        <v>311</v>
      </c>
      <c r="E250" s="256" t="s">
        <v>315</v>
      </c>
      <c r="F250" s="249"/>
      <c r="G250" s="257"/>
      <c r="H250" s="257"/>
      <c r="I250" s="257"/>
      <c r="J250" s="265"/>
      <c r="K250" s="252"/>
      <c r="L250" s="247" t="s">
        <v>61</v>
      </c>
      <c r="M250" s="247"/>
      <c r="N250" s="247"/>
      <c r="O250" s="247"/>
      <c r="P250" s="247"/>
      <c r="Q250" s="247"/>
      <c r="R250" s="247"/>
      <c r="S250" s="247"/>
      <c r="T250" s="247" t="str">
        <f>IF(Tableau32[[#This Row],[Auswirkung auf Stakeholder
(Negativ (-) / 
Neutral (0) /
 Positiv (+))]]="Positive (+)", "NA - Positive","")</f>
        <v/>
      </c>
      <c r="U250" s="247" t="str">
        <f>IF(Tableau32[[#This Row],[Aktuell (A) /
Potentiell (P)]]="Aktuell (A)", 1, "")</f>
        <v/>
      </c>
      <c r="V250" s="253" t="str">
        <f>IF(Tableau32[[#This Row],[Skala
(Details unter "10_dW-Regeln")]]="","",IF(AND(N250="Negative (-) ",AVERAGE(R250:T250)&gt;($C$6-0.0001)),AVERAGE(R250:T250),IF(Tableau32[[#This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0" s="254"/>
      <c r="X250" s="255"/>
      <c r="Y250" s="247"/>
      <c r="Z250" s="247"/>
      <c r="AA250" s="247"/>
      <c r="AB250" s="247"/>
      <c r="AC250" s="247"/>
      <c r="AD250" s="253"/>
      <c r="AE250" s="247"/>
      <c r="AF250" s="265"/>
      <c r="AG250" s="247"/>
      <c r="AH250" s="247"/>
      <c r="AI250" s="247"/>
      <c r="AJ250" s="247"/>
      <c r="AK250" s="247"/>
      <c r="AL250" s="253"/>
      <c r="AM250" s="303"/>
    </row>
    <row r="251" spans="1:39" ht="86" outlineLevel="1">
      <c r="A251" s="25"/>
      <c r="B251" s="91" t="s">
        <v>8</v>
      </c>
      <c r="C251" s="91" t="s">
        <v>290</v>
      </c>
      <c r="D251" s="247" t="s">
        <v>311</v>
      </c>
      <c r="E251" s="256" t="s">
        <v>315</v>
      </c>
      <c r="F251" s="249"/>
      <c r="G251" s="257"/>
      <c r="H251" s="257"/>
      <c r="I251" s="257"/>
      <c r="J251" s="265"/>
      <c r="K251" s="252"/>
      <c r="L251" s="247" t="s">
        <v>61</v>
      </c>
      <c r="M251" s="247"/>
      <c r="N251" s="247"/>
      <c r="O251" s="247"/>
      <c r="P251" s="247"/>
      <c r="Q251" s="247"/>
      <c r="R251" s="247"/>
      <c r="S251" s="247"/>
      <c r="T251" s="247" t="str">
        <f>IF(Tableau32[[#This Row],[Auswirkung auf Stakeholder
(Negativ (-) / 
Neutral (0) /
 Positiv (+))]]="Positive (+)", "NA - Positive","")</f>
        <v/>
      </c>
      <c r="U251" s="247" t="str">
        <f>IF(Tableau32[[#This Row],[Aktuell (A) /
Potentiell (P)]]="Aktuell (A)", 1, "")</f>
        <v/>
      </c>
      <c r="V251" s="253" t="str">
        <f>IF(Tableau32[[#This Row],[Skala
(Details unter "10_dW-Regeln")]]="","",IF(AND(N251="Negative (-) ",AVERAGE(R251:T251)&gt;($C$6-0.0001)),AVERAGE(R251:T251),IF(Tableau32[[#This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1" s="254"/>
      <c r="X251" s="255"/>
      <c r="Y251" s="247"/>
      <c r="Z251" s="247"/>
      <c r="AA251" s="247"/>
      <c r="AB251" s="247"/>
      <c r="AC251" s="247"/>
      <c r="AD251" s="253"/>
      <c r="AE251" s="247"/>
      <c r="AF251" s="265"/>
      <c r="AG251" s="247"/>
      <c r="AH251" s="247"/>
      <c r="AI251" s="247"/>
      <c r="AJ251" s="247"/>
      <c r="AK251" s="247"/>
      <c r="AL251" s="253"/>
      <c r="AM251" s="303"/>
    </row>
    <row r="252" spans="1:39" ht="86" outlineLevel="1">
      <c r="A252" s="25"/>
      <c r="B252" s="91" t="s">
        <v>8</v>
      </c>
      <c r="C252" s="91" t="s">
        <v>290</v>
      </c>
      <c r="D252" s="247" t="s">
        <v>311</v>
      </c>
      <c r="E252" s="256" t="s">
        <v>315</v>
      </c>
      <c r="F252" s="249"/>
      <c r="G252" s="257"/>
      <c r="H252" s="257"/>
      <c r="I252" s="257"/>
      <c r="J252" s="265"/>
      <c r="K252" s="252"/>
      <c r="L252" s="247" t="s">
        <v>61</v>
      </c>
      <c r="M252" s="247"/>
      <c r="N252" s="247"/>
      <c r="O252" s="247"/>
      <c r="P252" s="247"/>
      <c r="Q252" s="247"/>
      <c r="R252" s="247"/>
      <c r="S252" s="247"/>
      <c r="T252" s="247" t="str">
        <f>IF(Tableau32[[#This Row],[Auswirkung auf Stakeholder
(Negativ (-) / 
Neutral (0) /
 Positiv (+))]]="Positive (+)", "NA - Positive","")</f>
        <v/>
      </c>
      <c r="U252" s="247" t="str">
        <f>IF(Tableau32[[#This Row],[Aktuell (A) /
Potentiell (P)]]="Aktuell (A)", 1, "")</f>
        <v/>
      </c>
      <c r="V252" s="253" t="str">
        <f>IF(Tableau32[[#This Row],[Skala
(Details unter "10_dW-Regeln")]]="","",IF(AND(N252="Negative (-) ",AVERAGE(R252:T252)&gt;($C$6-0.0001)),AVERAGE(R252:T252),IF(Tableau32[[#This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2" s="254"/>
      <c r="X252" s="255"/>
      <c r="Y252" s="247"/>
      <c r="Z252" s="247"/>
      <c r="AA252" s="247"/>
      <c r="AB252" s="247"/>
      <c r="AC252" s="247"/>
      <c r="AD252" s="253"/>
      <c r="AE252" s="247"/>
      <c r="AF252" s="265"/>
      <c r="AG252" s="247"/>
      <c r="AH252" s="247"/>
      <c r="AI252" s="247"/>
      <c r="AJ252" s="247"/>
      <c r="AK252" s="247"/>
      <c r="AL252" s="253"/>
      <c r="AM252" s="303"/>
    </row>
    <row r="253" spans="1:39" ht="86" outlineLevel="1">
      <c r="A253" s="25"/>
      <c r="B253" s="91" t="s">
        <v>8</v>
      </c>
      <c r="C253" s="91" t="s">
        <v>290</v>
      </c>
      <c r="D253" s="247" t="s">
        <v>311</v>
      </c>
      <c r="E253" s="256" t="s">
        <v>340</v>
      </c>
      <c r="F253" s="249"/>
      <c r="G253" s="257"/>
      <c r="H253" s="257"/>
      <c r="I253" s="257"/>
      <c r="J253" s="265"/>
      <c r="K253" s="252"/>
      <c r="L253" s="247" t="s">
        <v>61</v>
      </c>
      <c r="M253" s="247"/>
      <c r="N253" s="247"/>
      <c r="O253" s="247"/>
      <c r="P253" s="247"/>
      <c r="Q253" s="247"/>
      <c r="R253" s="247"/>
      <c r="S253" s="247"/>
      <c r="T253" s="247" t="str">
        <f>IF(Tableau32[[#This Row],[Auswirkung auf Stakeholder
(Negativ (-) / 
Neutral (0) /
 Positiv (+))]]="Positive (+)", "NA - Positive","")</f>
        <v/>
      </c>
      <c r="U253" s="247" t="str">
        <f>IF(Tableau32[[#This Row],[Aktuell (A) /
Potentiell (P)]]="Aktuell (A)", 1, "")</f>
        <v/>
      </c>
      <c r="V253" s="253" t="str">
        <f>IF(Tableau32[[#This Row],[Skala
(Details unter "10_dW-Regeln")]]="","",IF(AND(N253="Negative (-) ",AVERAGE(R253:T253)&gt;($C$6-0.0001)),AVERAGE(R253:T253),IF(Tableau32[[#This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3" s="254"/>
      <c r="X253" s="255"/>
      <c r="Y253" s="247"/>
      <c r="Z253" s="247"/>
      <c r="AA253" s="247"/>
      <c r="AB253" s="247"/>
      <c r="AC253" s="247"/>
      <c r="AD253" s="253"/>
      <c r="AE253" s="247"/>
      <c r="AF253" s="265"/>
      <c r="AG253" s="247"/>
      <c r="AH253" s="247"/>
      <c r="AI253" s="247"/>
      <c r="AJ253" s="247"/>
      <c r="AK253" s="247"/>
      <c r="AL253" s="253"/>
      <c r="AM253" s="303"/>
    </row>
    <row r="254" spans="1:39" ht="86" outlineLevel="1">
      <c r="A254" s="25"/>
      <c r="B254" s="91" t="s">
        <v>8</v>
      </c>
      <c r="C254" s="91" t="s">
        <v>290</v>
      </c>
      <c r="D254" s="247" t="s">
        <v>311</v>
      </c>
      <c r="E254" s="256" t="s">
        <v>340</v>
      </c>
      <c r="F254" s="249"/>
      <c r="G254" s="257"/>
      <c r="H254" s="257"/>
      <c r="I254" s="257"/>
      <c r="J254" s="265"/>
      <c r="K254" s="252"/>
      <c r="L254" s="247" t="s">
        <v>61</v>
      </c>
      <c r="M254" s="247"/>
      <c r="N254" s="247"/>
      <c r="O254" s="247"/>
      <c r="P254" s="247"/>
      <c r="Q254" s="247"/>
      <c r="R254" s="247"/>
      <c r="S254" s="247"/>
      <c r="T254" s="247" t="str">
        <f>IF(Tableau32[[#This Row],[Auswirkung auf Stakeholder
(Negativ (-) / 
Neutral (0) /
 Positiv (+))]]="Positive (+)", "NA - Positive","")</f>
        <v/>
      </c>
      <c r="U254" s="247" t="str">
        <f>IF(Tableau32[[#This Row],[Aktuell (A) /
Potentiell (P)]]="Aktuell (A)", 1, "")</f>
        <v/>
      </c>
      <c r="V254" s="253" t="str">
        <f>IF(Tableau32[[#This Row],[Skala
(Details unter "10_dW-Regeln")]]="","",IF(AND(N254="Negative (-) ",AVERAGE(R254:T254)&gt;($C$6-0.0001)),AVERAGE(R254:T254),IF(Tableau32[[#This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4" s="254"/>
      <c r="X254" s="255"/>
      <c r="Y254" s="247"/>
      <c r="Z254" s="247"/>
      <c r="AA254" s="247"/>
      <c r="AB254" s="247"/>
      <c r="AC254" s="247"/>
      <c r="AD254" s="253"/>
      <c r="AE254" s="247"/>
      <c r="AF254" s="265"/>
      <c r="AG254" s="247"/>
      <c r="AH254" s="247"/>
      <c r="AI254" s="247"/>
      <c r="AJ254" s="247"/>
      <c r="AK254" s="247"/>
      <c r="AL254" s="253"/>
      <c r="AM254" s="303"/>
    </row>
    <row r="255" spans="1:39" ht="86" outlineLevel="1">
      <c r="A255" s="25"/>
      <c r="B255" s="91" t="s">
        <v>8</v>
      </c>
      <c r="C255" s="91" t="s">
        <v>290</v>
      </c>
      <c r="D255" s="247" t="s">
        <v>311</v>
      </c>
      <c r="E255" s="256" t="s">
        <v>340</v>
      </c>
      <c r="F255" s="249"/>
      <c r="G255" s="257"/>
      <c r="H255" s="257"/>
      <c r="I255" s="257"/>
      <c r="J255" s="265"/>
      <c r="K255" s="252"/>
      <c r="L255" s="247" t="s">
        <v>61</v>
      </c>
      <c r="M255" s="247"/>
      <c r="N255" s="247"/>
      <c r="O255" s="247"/>
      <c r="P255" s="247"/>
      <c r="Q255" s="247"/>
      <c r="R255" s="247"/>
      <c r="S255" s="247"/>
      <c r="T255" s="247" t="str">
        <f>IF(Tableau32[[#This Row],[Auswirkung auf Stakeholder
(Negativ (-) / 
Neutral (0) /
 Positiv (+))]]="Positive (+)", "NA - Positive","")</f>
        <v/>
      </c>
      <c r="U255" s="247" t="str">
        <f>IF(Tableau32[[#This Row],[Aktuell (A) /
Potentiell (P)]]="Aktuell (A)", 1, "")</f>
        <v/>
      </c>
      <c r="V255" s="253" t="str">
        <f>IF(Tableau32[[#This Row],[Skala
(Details unter "10_dW-Regeln")]]="","",IF(AND(N255="Negative (-) ",AVERAGE(R255:T255)&gt;($C$6-0.0001)),AVERAGE(R255:T255),IF(Tableau32[[#This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5" s="254"/>
      <c r="X255" s="255"/>
      <c r="Y255" s="247"/>
      <c r="Z255" s="247"/>
      <c r="AA255" s="247"/>
      <c r="AB255" s="247"/>
      <c r="AC255" s="247"/>
      <c r="AD255" s="253"/>
      <c r="AE255" s="247"/>
      <c r="AF255" s="265"/>
      <c r="AG255" s="247"/>
      <c r="AH255" s="247"/>
      <c r="AI255" s="247"/>
      <c r="AJ255" s="247"/>
      <c r="AK255" s="247"/>
      <c r="AL255" s="253"/>
      <c r="AM255" s="303"/>
    </row>
    <row r="256" spans="1:39" ht="86" outlineLevel="1">
      <c r="A256" s="25"/>
      <c r="B256" s="91" t="s">
        <v>8</v>
      </c>
      <c r="C256" s="91" t="s">
        <v>290</v>
      </c>
      <c r="D256" s="247" t="s">
        <v>311</v>
      </c>
      <c r="E256" s="256" t="s">
        <v>340</v>
      </c>
      <c r="F256" s="249"/>
      <c r="G256" s="257"/>
      <c r="H256" s="257"/>
      <c r="I256" s="257"/>
      <c r="J256" s="265"/>
      <c r="K256" s="252"/>
      <c r="L256" s="247" t="s">
        <v>61</v>
      </c>
      <c r="M256" s="247"/>
      <c r="N256" s="247"/>
      <c r="O256" s="247"/>
      <c r="P256" s="247"/>
      <c r="Q256" s="247"/>
      <c r="R256" s="247"/>
      <c r="S256" s="247"/>
      <c r="T256" s="247" t="str">
        <f>IF(Tableau32[[#This Row],[Auswirkung auf Stakeholder
(Negativ (-) / 
Neutral (0) /
 Positiv (+))]]="Positive (+)", "NA - Positive","")</f>
        <v/>
      </c>
      <c r="U256" s="247" t="str">
        <f>IF(Tableau32[[#This Row],[Aktuell (A) /
Potentiell (P)]]="Aktuell (A)", 1, "")</f>
        <v/>
      </c>
      <c r="V256" s="253" t="str">
        <f>IF(Tableau32[[#This Row],[Skala
(Details unter "10_dW-Regeln")]]="","",IF(AND(N256="Negative (-) ",AVERAGE(R256:T256)&gt;($C$6-0.0001)),AVERAGE(R256:T256),IF(Tableau32[[#This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6" s="254"/>
      <c r="X256" s="255"/>
      <c r="Y256" s="247"/>
      <c r="Z256" s="247"/>
      <c r="AA256" s="247"/>
      <c r="AB256" s="247"/>
      <c r="AC256" s="247"/>
      <c r="AD256" s="253"/>
      <c r="AE256" s="247"/>
      <c r="AF256" s="265"/>
      <c r="AG256" s="247"/>
      <c r="AH256" s="247"/>
      <c r="AI256" s="247"/>
      <c r="AJ256" s="247"/>
      <c r="AK256" s="247"/>
      <c r="AL256" s="253"/>
      <c r="AM256" s="303"/>
    </row>
    <row r="257" spans="1:39" ht="86" outlineLevel="1">
      <c r="A257" s="25"/>
      <c r="B257" s="91" t="s">
        <v>8</v>
      </c>
      <c r="C257" s="91" t="s">
        <v>290</v>
      </c>
      <c r="D257" s="247" t="s">
        <v>317</v>
      </c>
      <c r="E257" s="256" t="s">
        <v>341</v>
      </c>
      <c r="F257" s="249"/>
      <c r="G257" s="257"/>
      <c r="H257" s="257"/>
      <c r="I257" s="257"/>
      <c r="J257" s="265"/>
      <c r="K257" s="252"/>
      <c r="L257" s="247" t="s">
        <v>61</v>
      </c>
      <c r="M257" s="247"/>
      <c r="N257" s="247"/>
      <c r="O257" s="247"/>
      <c r="P257" s="247"/>
      <c r="Q257" s="247"/>
      <c r="R257" s="247"/>
      <c r="S257" s="247"/>
      <c r="T257" s="247" t="str">
        <f>IF(Tableau32[[#This Row],[Auswirkung auf Stakeholder
(Negativ (-) / 
Neutral (0) /
 Positiv (+))]]="Positive (+)", "NA - Positive","")</f>
        <v/>
      </c>
      <c r="U257" s="247" t="str">
        <f>IF(Tableau32[[#This Row],[Aktuell (A) /
Potentiell (P)]]="Aktuell (A)", 1, "")</f>
        <v/>
      </c>
      <c r="V257" s="253" t="str">
        <f>IF(Tableau32[[#This Row],[Skala
(Details unter "10_dW-Regeln")]]="","",IF(AND(N257="Negative (-) ",AVERAGE(R257:T257)&gt;($C$6-0.0001)),AVERAGE(R257:T257),IF(Tableau32[[#This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7" s="254"/>
      <c r="X257" s="255"/>
      <c r="Y257" s="247"/>
      <c r="Z257" s="247"/>
      <c r="AA257" s="247"/>
      <c r="AB257" s="247"/>
      <c r="AC257" s="247"/>
      <c r="AD257" s="253"/>
      <c r="AE257" s="247"/>
      <c r="AF257" s="265"/>
      <c r="AG257" s="247"/>
      <c r="AH257" s="247"/>
      <c r="AI257" s="247"/>
      <c r="AJ257" s="247"/>
      <c r="AK257" s="247"/>
      <c r="AL257" s="253"/>
      <c r="AM257" s="303"/>
    </row>
    <row r="258" spans="1:39" ht="86" outlineLevel="1">
      <c r="A258" s="25"/>
      <c r="B258" s="91" t="s">
        <v>8</v>
      </c>
      <c r="C258" s="91" t="s">
        <v>290</v>
      </c>
      <c r="D258" s="247" t="s">
        <v>317</v>
      </c>
      <c r="E258" s="256" t="s">
        <v>341</v>
      </c>
      <c r="F258" s="249"/>
      <c r="G258" s="257"/>
      <c r="H258" s="257"/>
      <c r="I258" s="257"/>
      <c r="J258" s="265"/>
      <c r="K258" s="252"/>
      <c r="L258" s="247" t="s">
        <v>61</v>
      </c>
      <c r="M258" s="247"/>
      <c r="N258" s="247"/>
      <c r="O258" s="247"/>
      <c r="P258" s="247"/>
      <c r="Q258" s="247"/>
      <c r="R258" s="247"/>
      <c r="S258" s="247"/>
      <c r="T258" s="247" t="str">
        <f>IF(Tableau32[[#This Row],[Auswirkung auf Stakeholder
(Negativ (-) / 
Neutral (0) /
 Positiv (+))]]="Positive (+)", "NA - Positive","")</f>
        <v/>
      </c>
      <c r="U258" s="247" t="str">
        <f>IF(Tableau32[[#This Row],[Aktuell (A) /
Potentiell (P)]]="Aktuell (A)", 1, "")</f>
        <v/>
      </c>
      <c r="V258" s="253" t="str">
        <f>IF(Tableau32[[#This Row],[Skala
(Details unter "10_dW-Regeln")]]="","",IF(AND(N258="Negative (-) ",AVERAGE(R258:T258)&gt;($C$6-0.0001)),AVERAGE(R258:T258),IF(Tableau32[[#This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8" s="254"/>
      <c r="X258" s="255"/>
      <c r="Y258" s="247"/>
      <c r="Z258" s="247"/>
      <c r="AA258" s="247"/>
      <c r="AB258" s="247"/>
      <c r="AC258" s="247"/>
      <c r="AD258" s="253"/>
      <c r="AE258" s="247"/>
      <c r="AF258" s="265"/>
      <c r="AG258" s="247"/>
      <c r="AH258" s="247"/>
      <c r="AI258" s="247"/>
      <c r="AJ258" s="247"/>
      <c r="AK258" s="247"/>
      <c r="AL258" s="253"/>
      <c r="AM258" s="303"/>
    </row>
    <row r="259" spans="1:39" ht="86" outlineLevel="1">
      <c r="A259" s="25"/>
      <c r="B259" s="91" t="s">
        <v>8</v>
      </c>
      <c r="C259" s="91" t="s">
        <v>290</v>
      </c>
      <c r="D259" s="247" t="s">
        <v>317</v>
      </c>
      <c r="E259" s="256" t="s">
        <v>341</v>
      </c>
      <c r="F259" s="249"/>
      <c r="G259" s="257"/>
      <c r="H259" s="257"/>
      <c r="I259" s="257"/>
      <c r="J259" s="265"/>
      <c r="K259" s="252"/>
      <c r="L259" s="247" t="s">
        <v>61</v>
      </c>
      <c r="M259" s="247"/>
      <c r="N259" s="247"/>
      <c r="O259" s="247"/>
      <c r="P259" s="247"/>
      <c r="Q259" s="247"/>
      <c r="R259" s="247"/>
      <c r="S259" s="247"/>
      <c r="T259" s="247" t="str">
        <f>IF(Tableau32[[#This Row],[Auswirkung auf Stakeholder
(Negativ (-) / 
Neutral (0) /
 Positiv (+))]]="Positive (+)", "NA - Positive","")</f>
        <v/>
      </c>
      <c r="U259" s="247" t="str">
        <f>IF(Tableau32[[#This Row],[Aktuell (A) /
Potentiell (P)]]="Aktuell (A)", 1, "")</f>
        <v/>
      </c>
      <c r="V259" s="253" t="str">
        <f>IF(Tableau32[[#This Row],[Skala
(Details unter "10_dW-Regeln")]]="","",IF(AND(N259="Negative (-) ",AVERAGE(R259:T259)&gt;($C$6-0.0001)),AVERAGE(R259:T259),IF(Tableau32[[#This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59" s="254"/>
      <c r="X259" s="255"/>
      <c r="Y259" s="247"/>
      <c r="Z259" s="247"/>
      <c r="AA259" s="247"/>
      <c r="AB259" s="247"/>
      <c r="AC259" s="247"/>
      <c r="AD259" s="253"/>
      <c r="AE259" s="247"/>
      <c r="AF259" s="265"/>
      <c r="AG259" s="247"/>
      <c r="AH259" s="247"/>
      <c r="AI259" s="247"/>
      <c r="AJ259" s="247"/>
      <c r="AK259" s="247"/>
      <c r="AL259" s="253"/>
      <c r="AM259" s="303"/>
    </row>
    <row r="260" spans="1:39" ht="86" outlineLevel="1">
      <c r="A260" s="25"/>
      <c r="B260" s="91" t="s">
        <v>8</v>
      </c>
      <c r="C260" s="91" t="s">
        <v>290</v>
      </c>
      <c r="D260" s="247" t="s">
        <v>317</v>
      </c>
      <c r="E260" s="256" t="s">
        <v>341</v>
      </c>
      <c r="F260" s="249"/>
      <c r="G260" s="257"/>
      <c r="H260" s="257"/>
      <c r="I260" s="257"/>
      <c r="J260" s="265"/>
      <c r="K260" s="252"/>
      <c r="L260" s="247" t="s">
        <v>61</v>
      </c>
      <c r="M260" s="247"/>
      <c r="N260" s="247"/>
      <c r="O260" s="247"/>
      <c r="P260" s="247"/>
      <c r="Q260" s="247"/>
      <c r="R260" s="247"/>
      <c r="S260" s="247"/>
      <c r="T260" s="247" t="str">
        <f>IF(Tableau32[[#This Row],[Auswirkung auf Stakeholder
(Negativ (-) / 
Neutral (0) /
 Positiv (+))]]="Positive (+)", "NA - Positive","")</f>
        <v/>
      </c>
      <c r="U260" s="247" t="str">
        <f>IF(Tableau32[[#This Row],[Aktuell (A) /
Potentiell (P)]]="Aktuell (A)", 1, "")</f>
        <v/>
      </c>
      <c r="V260" s="253" t="str">
        <f>IF(Tableau32[[#This Row],[Skala
(Details unter "10_dW-Regeln")]]="","",IF(AND(N260="Negative (-) ",AVERAGE(R260:T260)&gt;($C$6-0.0001)),AVERAGE(R260:T260),IF(Tableau32[[#This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0" s="254"/>
      <c r="X260" s="255"/>
      <c r="Y260" s="247"/>
      <c r="Z260" s="247"/>
      <c r="AA260" s="247"/>
      <c r="AB260" s="247"/>
      <c r="AC260" s="247"/>
      <c r="AD260" s="253"/>
      <c r="AE260" s="247"/>
      <c r="AF260" s="265"/>
      <c r="AG260" s="247"/>
      <c r="AH260" s="247"/>
      <c r="AI260" s="247"/>
      <c r="AJ260" s="247"/>
      <c r="AK260" s="247"/>
      <c r="AL260" s="253"/>
      <c r="AM260" s="303"/>
    </row>
    <row r="261" spans="1:39" ht="86" outlineLevel="1">
      <c r="A261" s="25"/>
      <c r="B261" s="91" t="s">
        <v>8</v>
      </c>
      <c r="C261" s="91" t="s">
        <v>290</v>
      </c>
      <c r="D261" s="247" t="s">
        <v>317</v>
      </c>
      <c r="E261" s="256" t="s">
        <v>319</v>
      </c>
      <c r="F261" s="249"/>
      <c r="G261" s="257"/>
      <c r="H261" s="257"/>
      <c r="I261" s="257"/>
      <c r="J261" s="265"/>
      <c r="K261" s="252"/>
      <c r="L261" s="247" t="s">
        <v>61</v>
      </c>
      <c r="M261" s="247"/>
      <c r="N261" s="247"/>
      <c r="O261" s="247"/>
      <c r="P261" s="247"/>
      <c r="Q261" s="247"/>
      <c r="R261" s="247"/>
      <c r="S261" s="247"/>
      <c r="T261" s="247" t="str">
        <f>IF(Tableau32[[#This Row],[Auswirkung auf Stakeholder
(Negativ (-) / 
Neutral (0) /
 Positiv (+))]]="Positive (+)", "NA - Positive","")</f>
        <v/>
      </c>
      <c r="U261" s="247" t="str">
        <f>IF(Tableau32[[#This Row],[Aktuell (A) /
Potentiell (P)]]="Aktuell (A)", 1, "")</f>
        <v/>
      </c>
      <c r="V261" s="253" t="str">
        <f>IF(Tableau32[[#This Row],[Skala
(Details unter "10_dW-Regeln")]]="","",IF(AND(N261="Negative (-) ",AVERAGE(R261:T261)&gt;($C$6-0.0001)),AVERAGE(R261:T261),IF(Tableau32[[#This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1" s="254"/>
      <c r="X261" s="255"/>
      <c r="Y261" s="247"/>
      <c r="Z261" s="247"/>
      <c r="AA261" s="247"/>
      <c r="AB261" s="247"/>
      <c r="AC261" s="247"/>
      <c r="AD261" s="253"/>
      <c r="AE261" s="247"/>
      <c r="AF261" s="265"/>
      <c r="AG261" s="247"/>
      <c r="AH261" s="247"/>
      <c r="AI261" s="247"/>
      <c r="AJ261" s="247"/>
      <c r="AK261" s="247"/>
      <c r="AL261" s="253"/>
      <c r="AM261" s="303"/>
    </row>
    <row r="262" spans="1:39" ht="86" outlineLevel="1">
      <c r="A262" s="25"/>
      <c r="B262" s="91" t="s">
        <v>8</v>
      </c>
      <c r="C262" s="91" t="s">
        <v>290</v>
      </c>
      <c r="D262" s="247" t="s">
        <v>317</v>
      </c>
      <c r="E262" s="256" t="s">
        <v>319</v>
      </c>
      <c r="F262" s="249"/>
      <c r="G262" s="257"/>
      <c r="H262" s="257"/>
      <c r="I262" s="257"/>
      <c r="J262" s="265"/>
      <c r="K262" s="252"/>
      <c r="L262" s="247" t="s">
        <v>61</v>
      </c>
      <c r="M262" s="247"/>
      <c r="N262" s="247"/>
      <c r="O262" s="247"/>
      <c r="P262" s="247"/>
      <c r="Q262" s="247"/>
      <c r="R262" s="247"/>
      <c r="S262" s="247"/>
      <c r="T262" s="247" t="str">
        <f>IF(Tableau32[[#This Row],[Auswirkung auf Stakeholder
(Negativ (-) / 
Neutral (0) /
 Positiv (+))]]="Positive (+)", "NA - Positive","")</f>
        <v/>
      </c>
      <c r="U262" s="247" t="str">
        <f>IF(Tableau32[[#This Row],[Aktuell (A) /
Potentiell (P)]]="Aktuell (A)", 1, "")</f>
        <v/>
      </c>
      <c r="V262" s="253" t="str">
        <f>IF(Tableau32[[#This Row],[Skala
(Details unter "10_dW-Regeln")]]="","",IF(AND(N262="Negative (-) ",AVERAGE(R262:T262)&gt;($C$6-0.0001)),AVERAGE(R262:T262),IF(Tableau32[[#This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2" s="254"/>
      <c r="X262" s="255"/>
      <c r="Y262" s="247"/>
      <c r="Z262" s="247"/>
      <c r="AA262" s="247"/>
      <c r="AB262" s="247"/>
      <c r="AC262" s="247"/>
      <c r="AD262" s="253"/>
      <c r="AE262" s="247"/>
      <c r="AF262" s="265"/>
      <c r="AG262" s="247"/>
      <c r="AH262" s="247"/>
      <c r="AI262" s="247"/>
      <c r="AJ262" s="247"/>
      <c r="AK262" s="247"/>
      <c r="AL262" s="253"/>
      <c r="AM262" s="303"/>
    </row>
    <row r="263" spans="1:39" ht="86" outlineLevel="1">
      <c r="A263" s="25"/>
      <c r="B263" s="91" t="s">
        <v>8</v>
      </c>
      <c r="C263" s="91" t="s">
        <v>290</v>
      </c>
      <c r="D263" s="247" t="s">
        <v>317</v>
      </c>
      <c r="E263" s="256" t="s">
        <v>319</v>
      </c>
      <c r="F263" s="249"/>
      <c r="G263" s="257"/>
      <c r="H263" s="257"/>
      <c r="I263" s="257"/>
      <c r="J263" s="265"/>
      <c r="K263" s="252"/>
      <c r="L263" s="247" t="s">
        <v>61</v>
      </c>
      <c r="M263" s="247"/>
      <c r="N263" s="247"/>
      <c r="O263" s="247"/>
      <c r="P263" s="247"/>
      <c r="Q263" s="247"/>
      <c r="R263" s="247"/>
      <c r="S263" s="247"/>
      <c r="T263" s="247" t="str">
        <f>IF(Tableau32[[#This Row],[Auswirkung auf Stakeholder
(Negativ (-) / 
Neutral (0) /
 Positiv (+))]]="Positive (+)", "NA - Positive","")</f>
        <v/>
      </c>
      <c r="U263" s="247" t="str">
        <f>IF(Tableau32[[#This Row],[Aktuell (A) /
Potentiell (P)]]="Aktuell (A)", 1, "")</f>
        <v/>
      </c>
      <c r="V263" s="253" t="str">
        <f>IF(Tableau32[[#This Row],[Skala
(Details unter "10_dW-Regeln")]]="","",IF(AND(N263="Negative (-) ",AVERAGE(R263:T263)&gt;($C$6-0.0001)),AVERAGE(R263:T263),IF(Tableau32[[#This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3" s="254"/>
      <c r="X263" s="255"/>
      <c r="Y263" s="247"/>
      <c r="Z263" s="247"/>
      <c r="AA263" s="247"/>
      <c r="AB263" s="247"/>
      <c r="AC263" s="247"/>
      <c r="AD263" s="253"/>
      <c r="AE263" s="247"/>
      <c r="AF263" s="265"/>
      <c r="AG263" s="247"/>
      <c r="AH263" s="247"/>
      <c r="AI263" s="247"/>
      <c r="AJ263" s="247"/>
      <c r="AK263" s="247"/>
      <c r="AL263" s="253"/>
      <c r="AM263" s="303"/>
    </row>
    <row r="264" spans="1:39" ht="86" outlineLevel="1">
      <c r="A264" s="25"/>
      <c r="B264" s="91" t="s">
        <v>8</v>
      </c>
      <c r="C264" s="91" t="s">
        <v>290</v>
      </c>
      <c r="D264" s="247" t="s">
        <v>317</v>
      </c>
      <c r="E264" s="256" t="s">
        <v>319</v>
      </c>
      <c r="F264" s="249"/>
      <c r="G264" s="257"/>
      <c r="H264" s="257"/>
      <c r="I264" s="257"/>
      <c r="J264" s="265"/>
      <c r="K264" s="252"/>
      <c r="L264" s="247" t="s">
        <v>61</v>
      </c>
      <c r="M264" s="247"/>
      <c r="N264" s="247"/>
      <c r="O264" s="247"/>
      <c r="P264" s="247"/>
      <c r="Q264" s="247"/>
      <c r="R264" s="247"/>
      <c r="S264" s="247"/>
      <c r="T264" s="247" t="str">
        <f>IF(Tableau32[[#This Row],[Auswirkung auf Stakeholder
(Negativ (-) / 
Neutral (0) /
 Positiv (+))]]="Positive (+)", "NA - Positive","")</f>
        <v/>
      </c>
      <c r="U264" s="247" t="str">
        <f>IF(Tableau32[[#This Row],[Aktuell (A) /
Potentiell (P)]]="Aktuell (A)", 1, "")</f>
        <v/>
      </c>
      <c r="V264" s="253" t="str">
        <f>IF(Tableau32[[#This Row],[Skala
(Details unter "10_dW-Regeln")]]="","",IF(AND(N264="Negative (-) ",AVERAGE(R264:T264)&gt;($C$6-0.0001)),AVERAGE(R264:T264),IF(Tableau32[[#This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4" s="254"/>
      <c r="X264" s="255"/>
      <c r="Y264" s="247"/>
      <c r="Z264" s="247"/>
      <c r="AA264" s="247"/>
      <c r="AB264" s="247"/>
      <c r="AC264" s="247"/>
      <c r="AD264" s="253"/>
      <c r="AE264" s="247"/>
      <c r="AF264" s="265"/>
      <c r="AG264" s="247"/>
      <c r="AH264" s="247"/>
      <c r="AI264" s="247"/>
      <c r="AJ264" s="247"/>
      <c r="AK264" s="247"/>
      <c r="AL264" s="253"/>
      <c r="AM264" s="303"/>
    </row>
    <row r="265" spans="1:39" ht="86" outlineLevel="1">
      <c r="A265" s="25"/>
      <c r="B265" s="91" t="s">
        <v>8</v>
      </c>
      <c r="C265" s="91" t="s">
        <v>290</v>
      </c>
      <c r="D265" s="247" t="s">
        <v>317</v>
      </c>
      <c r="E265" s="256" t="s">
        <v>244</v>
      </c>
      <c r="F265" s="249"/>
      <c r="G265" s="257"/>
      <c r="H265" s="257"/>
      <c r="I265" s="257"/>
      <c r="J265" s="265"/>
      <c r="K265" s="252"/>
      <c r="L265" s="247" t="s">
        <v>61</v>
      </c>
      <c r="M265" s="247"/>
      <c r="N265" s="247"/>
      <c r="O265" s="247"/>
      <c r="P265" s="247"/>
      <c r="Q265" s="247"/>
      <c r="R265" s="247"/>
      <c r="S265" s="247"/>
      <c r="T265" s="247" t="str">
        <f>IF(Tableau32[[#This Row],[Auswirkung auf Stakeholder
(Negativ (-) / 
Neutral (0) /
 Positiv (+))]]="Positive (+)", "NA - Positive","")</f>
        <v/>
      </c>
      <c r="U265" s="247" t="str">
        <f>IF(Tableau32[[#This Row],[Aktuell (A) /
Potentiell (P)]]="Aktuell (A)", 1, "")</f>
        <v/>
      </c>
      <c r="V265" s="253" t="str">
        <f>IF(Tableau32[[#This Row],[Skala
(Details unter "10_dW-Regeln")]]="","",IF(AND(N265="Negative (-) ",AVERAGE(R265:T265)&gt;($C$6-0.0001)),AVERAGE(R265:T265),IF(Tableau32[[#This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5" s="254"/>
      <c r="X265" s="255"/>
      <c r="Y265" s="247"/>
      <c r="Z265" s="247"/>
      <c r="AA265" s="247"/>
      <c r="AB265" s="247"/>
      <c r="AC265" s="247"/>
      <c r="AD265" s="253"/>
      <c r="AE265" s="247"/>
      <c r="AF265" s="265"/>
      <c r="AG265" s="247"/>
      <c r="AH265" s="247"/>
      <c r="AI265" s="247"/>
      <c r="AJ265" s="247"/>
      <c r="AK265" s="247"/>
      <c r="AL265" s="253"/>
      <c r="AM265" s="303"/>
    </row>
    <row r="266" spans="1:39" ht="86" outlineLevel="1">
      <c r="A266" s="25"/>
      <c r="B266" s="91" t="s">
        <v>8</v>
      </c>
      <c r="C266" s="91" t="s">
        <v>290</v>
      </c>
      <c r="D266" s="247" t="s">
        <v>317</v>
      </c>
      <c r="E266" s="256" t="s">
        <v>244</v>
      </c>
      <c r="F266" s="249"/>
      <c r="G266" s="257"/>
      <c r="H266" s="257"/>
      <c r="I266" s="257"/>
      <c r="J266" s="265"/>
      <c r="K266" s="252"/>
      <c r="L266" s="247" t="s">
        <v>61</v>
      </c>
      <c r="M266" s="247"/>
      <c r="N266" s="247"/>
      <c r="O266" s="247"/>
      <c r="P266" s="247"/>
      <c r="Q266" s="247"/>
      <c r="R266" s="247"/>
      <c r="S266" s="247"/>
      <c r="T266" s="247" t="str">
        <f>IF(Tableau32[[#This Row],[Auswirkung auf Stakeholder
(Negativ (-) / 
Neutral (0) /
 Positiv (+))]]="Positive (+)", "NA - Positive","")</f>
        <v/>
      </c>
      <c r="U266" s="247" t="str">
        <f>IF(Tableau32[[#This Row],[Aktuell (A) /
Potentiell (P)]]="Aktuell (A)", 1, "")</f>
        <v/>
      </c>
      <c r="V266" s="253" t="str">
        <f>IF(Tableau32[[#This Row],[Skala
(Details unter "10_dW-Regeln")]]="","",IF(AND(N266="Negative (-) ",AVERAGE(R266:T266)&gt;($C$6-0.0001)),AVERAGE(R266:T266),IF(Tableau32[[#This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6" s="254"/>
      <c r="X266" s="255"/>
      <c r="Y266" s="247"/>
      <c r="Z266" s="247"/>
      <c r="AA266" s="247"/>
      <c r="AB266" s="247"/>
      <c r="AC266" s="247"/>
      <c r="AD266" s="253"/>
      <c r="AE266" s="247"/>
      <c r="AF266" s="265"/>
      <c r="AG266" s="247"/>
      <c r="AH266" s="247"/>
      <c r="AI266" s="247"/>
      <c r="AJ266" s="247"/>
      <c r="AK266" s="247"/>
      <c r="AL266" s="253"/>
      <c r="AM266" s="303"/>
    </row>
    <row r="267" spans="1:39" ht="86" outlineLevel="1">
      <c r="A267" s="25"/>
      <c r="B267" s="91" t="s">
        <v>8</v>
      </c>
      <c r="C267" s="91" t="s">
        <v>290</v>
      </c>
      <c r="D267" s="247" t="s">
        <v>317</v>
      </c>
      <c r="E267" s="256" t="s">
        <v>244</v>
      </c>
      <c r="F267" s="249"/>
      <c r="G267" s="257"/>
      <c r="H267" s="257"/>
      <c r="I267" s="257"/>
      <c r="J267" s="265"/>
      <c r="K267" s="252"/>
      <c r="L267" s="247" t="s">
        <v>61</v>
      </c>
      <c r="M267" s="247"/>
      <c r="N267" s="247"/>
      <c r="O267" s="247"/>
      <c r="P267" s="247"/>
      <c r="Q267" s="247"/>
      <c r="R267" s="247"/>
      <c r="S267" s="247"/>
      <c r="T267" s="247" t="str">
        <f>IF(Tableau32[[#This Row],[Auswirkung auf Stakeholder
(Negativ (-) / 
Neutral (0) /
 Positiv (+))]]="Positive (+)", "NA - Positive","")</f>
        <v/>
      </c>
      <c r="U267" s="247" t="str">
        <f>IF(Tableau32[[#This Row],[Aktuell (A) /
Potentiell (P)]]="Aktuell (A)", 1, "")</f>
        <v/>
      </c>
      <c r="V267" s="253" t="str">
        <f>IF(Tableau32[[#This Row],[Skala
(Details unter "10_dW-Regeln")]]="","",IF(AND(N267="Negative (-) ",AVERAGE(R267:T267)&gt;($C$6-0.0001)),AVERAGE(R267:T267),IF(Tableau32[[#This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7" s="254"/>
      <c r="X267" s="255"/>
      <c r="Y267" s="247"/>
      <c r="Z267" s="247"/>
      <c r="AA267" s="247"/>
      <c r="AB267" s="247"/>
      <c r="AC267" s="247"/>
      <c r="AD267" s="253"/>
      <c r="AE267" s="247"/>
      <c r="AF267" s="265"/>
      <c r="AG267" s="247"/>
      <c r="AH267" s="247"/>
      <c r="AI267" s="247"/>
      <c r="AJ267" s="247"/>
      <c r="AK267" s="247"/>
      <c r="AL267" s="253"/>
      <c r="AM267" s="303"/>
    </row>
    <row r="268" spans="1:39" ht="86" outlineLevel="1">
      <c r="A268" s="25"/>
      <c r="B268" s="91" t="s">
        <v>8</v>
      </c>
      <c r="C268" s="91" t="s">
        <v>290</v>
      </c>
      <c r="D268" s="247" t="s">
        <v>317</v>
      </c>
      <c r="E268" s="256" t="s">
        <v>244</v>
      </c>
      <c r="F268" s="249"/>
      <c r="G268" s="257"/>
      <c r="H268" s="257"/>
      <c r="I268" s="257"/>
      <c r="J268" s="265"/>
      <c r="K268" s="252"/>
      <c r="L268" s="247" t="s">
        <v>61</v>
      </c>
      <c r="M268" s="247"/>
      <c r="N268" s="247"/>
      <c r="O268" s="247"/>
      <c r="P268" s="247"/>
      <c r="Q268" s="247"/>
      <c r="R268" s="247"/>
      <c r="S268" s="247"/>
      <c r="T268" s="247" t="str">
        <f>IF(Tableau32[[#This Row],[Auswirkung auf Stakeholder
(Negativ (-) / 
Neutral (0) /
 Positiv (+))]]="Positive (+)", "NA - Positive","")</f>
        <v/>
      </c>
      <c r="U268" s="247" t="str">
        <f>IF(Tableau32[[#This Row],[Aktuell (A) /
Potentiell (P)]]="Aktuell (A)", 1, "")</f>
        <v/>
      </c>
      <c r="V268" s="253" t="str">
        <f>IF(Tableau32[[#This Row],[Skala
(Details unter "10_dW-Regeln")]]="","",IF(AND(N268="Negative (-) ",AVERAGE(R268:T268)&gt;($C$6-0.0001)),AVERAGE(R268:T268),IF(Tableau32[[#This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8" s="254"/>
      <c r="X268" s="255"/>
      <c r="Y268" s="247"/>
      <c r="Z268" s="247"/>
      <c r="AA268" s="247"/>
      <c r="AB268" s="247"/>
      <c r="AC268" s="247"/>
      <c r="AD268" s="253"/>
      <c r="AE268" s="247"/>
      <c r="AF268" s="265"/>
      <c r="AG268" s="247"/>
      <c r="AH268" s="247"/>
      <c r="AI268" s="247"/>
      <c r="AJ268" s="247"/>
      <c r="AK268" s="247"/>
      <c r="AL268" s="253"/>
      <c r="AM268" s="303"/>
    </row>
    <row r="269" spans="1:39" ht="86" outlineLevel="1">
      <c r="A269" s="25"/>
      <c r="B269" s="91" t="s">
        <v>8</v>
      </c>
      <c r="C269" s="91" t="s">
        <v>290</v>
      </c>
      <c r="D269" s="247" t="s">
        <v>317</v>
      </c>
      <c r="E269" s="256" t="s">
        <v>246</v>
      </c>
      <c r="F269" s="249"/>
      <c r="G269" s="257"/>
      <c r="H269" s="257"/>
      <c r="I269" s="257"/>
      <c r="J269" s="265"/>
      <c r="K269" s="252"/>
      <c r="L269" s="247" t="s">
        <v>61</v>
      </c>
      <c r="M269" s="247"/>
      <c r="N269" s="247"/>
      <c r="O269" s="247"/>
      <c r="P269" s="247"/>
      <c r="Q269" s="247"/>
      <c r="R269" s="247"/>
      <c r="S269" s="247"/>
      <c r="T269" s="247" t="str">
        <f>IF(Tableau32[[#This Row],[Auswirkung auf Stakeholder
(Negativ (-) / 
Neutral (0) /
 Positiv (+))]]="Positive (+)", "NA - Positive","")</f>
        <v/>
      </c>
      <c r="U269" s="247" t="str">
        <f>IF(Tableau32[[#This Row],[Aktuell (A) /
Potentiell (P)]]="Aktuell (A)", 1, "")</f>
        <v/>
      </c>
      <c r="V269" s="253" t="str">
        <f>IF(Tableau32[[#This Row],[Skala
(Details unter "10_dW-Regeln")]]="","",IF(AND(N269="Negative (-) ",AVERAGE(R269:T269)&gt;($C$6-0.0001)),AVERAGE(R269:T269),IF(Tableau32[[#This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69" s="254"/>
      <c r="X269" s="255"/>
      <c r="Y269" s="247"/>
      <c r="Z269" s="247"/>
      <c r="AA269" s="247"/>
      <c r="AB269" s="247"/>
      <c r="AC269" s="247"/>
      <c r="AD269" s="253"/>
      <c r="AE269" s="247"/>
      <c r="AF269" s="265"/>
      <c r="AG269" s="247"/>
      <c r="AH269" s="247"/>
      <c r="AI269" s="247"/>
      <c r="AJ269" s="247"/>
      <c r="AK269" s="247"/>
      <c r="AL269" s="253"/>
      <c r="AM269" s="303"/>
    </row>
    <row r="270" spans="1:39" ht="86" outlineLevel="1">
      <c r="A270" s="25"/>
      <c r="B270" s="91" t="s">
        <v>8</v>
      </c>
      <c r="C270" s="91" t="s">
        <v>290</v>
      </c>
      <c r="D270" s="247" t="s">
        <v>317</v>
      </c>
      <c r="E270" s="256" t="s">
        <v>246</v>
      </c>
      <c r="F270" s="249"/>
      <c r="G270" s="257"/>
      <c r="H270" s="257"/>
      <c r="I270" s="257"/>
      <c r="J270" s="265"/>
      <c r="K270" s="252"/>
      <c r="L270" s="247" t="s">
        <v>61</v>
      </c>
      <c r="M270" s="247"/>
      <c r="N270" s="247"/>
      <c r="O270" s="247"/>
      <c r="P270" s="247"/>
      <c r="Q270" s="247"/>
      <c r="R270" s="247"/>
      <c r="S270" s="247"/>
      <c r="T270" s="247" t="str">
        <f>IF(Tableau32[[#This Row],[Auswirkung auf Stakeholder
(Negativ (-) / 
Neutral (0) /
 Positiv (+))]]="Positive (+)", "NA - Positive","")</f>
        <v/>
      </c>
      <c r="U270" s="247" t="str">
        <f>IF(Tableau32[[#This Row],[Aktuell (A) /
Potentiell (P)]]="Aktuell (A)", 1, "")</f>
        <v/>
      </c>
      <c r="V270" s="253" t="str">
        <f>IF(Tableau32[[#This Row],[Skala
(Details unter "10_dW-Regeln")]]="","",IF(AND(N270="Negative (-) ",AVERAGE(R270:T270)&gt;($C$6-0.0001)),AVERAGE(R270:T270),IF(Tableau32[[#This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0" s="254"/>
      <c r="X270" s="255"/>
      <c r="Y270" s="247"/>
      <c r="Z270" s="247"/>
      <c r="AA270" s="247"/>
      <c r="AB270" s="247"/>
      <c r="AC270" s="247"/>
      <c r="AD270" s="253"/>
      <c r="AE270" s="247"/>
      <c r="AF270" s="265"/>
      <c r="AG270" s="247"/>
      <c r="AH270" s="247"/>
      <c r="AI270" s="247"/>
      <c r="AJ270" s="247"/>
      <c r="AK270" s="247"/>
      <c r="AL270" s="253"/>
      <c r="AM270" s="303"/>
    </row>
    <row r="271" spans="1:39" ht="86" outlineLevel="1">
      <c r="A271" s="25"/>
      <c r="B271" s="91" t="s">
        <v>8</v>
      </c>
      <c r="C271" s="91" t="s">
        <v>290</v>
      </c>
      <c r="D271" s="247" t="s">
        <v>317</v>
      </c>
      <c r="E271" s="256" t="s">
        <v>246</v>
      </c>
      <c r="F271" s="249"/>
      <c r="G271" s="257"/>
      <c r="H271" s="257"/>
      <c r="I271" s="257"/>
      <c r="J271" s="265"/>
      <c r="K271" s="252"/>
      <c r="L271" s="247" t="s">
        <v>61</v>
      </c>
      <c r="M271" s="247"/>
      <c r="N271" s="247"/>
      <c r="O271" s="247"/>
      <c r="P271" s="247"/>
      <c r="Q271" s="247"/>
      <c r="R271" s="247"/>
      <c r="S271" s="247"/>
      <c r="T271" s="247" t="str">
        <f>IF(Tableau32[[#This Row],[Auswirkung auf Stakeholder
(Negativ (-) / 
Neutral (0) /
 Positiv (+))]]="Positive (+)", "NA - Positive","")</f>
        <v/>
      </c>
      <c r="U271" s="247" t="str">
        <f>IF(Tableau32[[#This Row],[Aktuell (A) /
Potentiell (P)]]="Aktuell (A)", 1, "")</f>
        <v/>
      </c>
      <c r="V271" s="253" t="str">
        <f>IF(Tableau32[[#This Row],[Skala
(Details unter "10_dW-Regeln")]]="","",IF(AND(N271="Negative (-) ",AVERAGE(R271:T271)&gt;($C$6-0.0001)),AVERAGE(R271:T271),IF(Tableau32[[#This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1" s="254"/>
      <c r="X271" s="255"/>
      <c r="Y271" s="247"/>
      <c r="Z271" s="247"/>
      <c r="AA271" s="247"/>
      <c r="AB271" s="247"/>
      <c r="AC271" s="247"/>
      <c r="AD271" s="253"/>
      <c r="AE271" s="247"/>
      <c r="AF271" s="265"/>
      <c r="AG271" s="247"/>
      <c r="AH271" s="247"/>
      <c r="AI271" s="247"/>
      <c r="AJ271" s="247"/>
      <c r="AK271" s="247"/>
      <c r="AL271" s="253"/>
      <c r="AM271" s="303"/>
    </row>
    <row r="272" spans="1:39" ht="86" outlineLevel="1">
      <c r="A272" s="25"/>
      <c r="B272" s="91" t="s">
        <v>8</v>
      </c>
      <c r="C272" s="91" t="s">
        <v>290</v>
      </c>
      <c r="D272" s="247" t="s">
        <v>317</v>
      </c>
      <c r="E272" s="256" t="s">
        <v>246</v>
      </c>
      <c r="F272" s="249"/>
      <c r="G272" s="257"/>
      <c r="H272" s="257"/>
      <c r="I272" s="257"/>
      <c r="J272" s="265"/>
      <c r="K272" s="252"/>
      <c r="L272" s="247" t="s">
        <v>61</v>
      </c>
      <c r="M272" s="247"/>
      <c r="N272" s="247"/>
      <c r="O272" s="247"/>
      <c r="P272" s="247"/>
      <c r="Q272" s="247"/>
      <c r="R272" s="247"/>
      <c r="S272" s="247"/>
      <c r="T272" s="247" t="str">
        <f>IF(Tableau32[[#This Row],[Auswirkung auf Stakeholder
(Negativ (-) / 
Neutral (0) /
 Positiv (+))]]="Positive (+)", "NA - Positive","")</f>
        <v/>
      </c>
      <c r="U272" s="247" t="str">
        <f>IF(Tableau32[[#This Row],[Aktuell (A) /
Potentiell (P)]]="Aktuell (A)", 1, "")</f>
        <v/>
      </c>
      <c r="V272" s="253" t="str">
        <f>IF(Tableau32[[#This Row],[Skala
(Details unter "10_dW-Regeln")]]="","",IF(AND(N272="Negative (-) ",AVERAGE(R272:T272)&gt;($C$6-0.0001)),AVERAGE(R272:T272),IF(Tableau32[[#This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2" s="254"/>
      <c r="X272" s="255"/>
      <c r="Y272" s="247"/>
      <c r="Z272" s="247"/>
      <c r="AA272" s="247"/>
      <c r="AB272" s="247"/>
      <c r="AC272" s="247"/>
      <c r="AD272" s="253"/>
      <c r="AE272" s="247"/>
      <c r="AF272" s="265"/>
      <c r="AG272" s="247"/>
      <c r="AH272" s="247"/>
      <c r="AI272" s="247"/>
      <c r="AJ272" s="247"/>
      <c r="AK272" s="247"/>
      <c r="AL272" s="253"/>
      <c r="AM272" s="303"/>
    </row>
    <row r="273" spans="1:39" ht="86" outlineLevel="1">
      <c r="A273" s="25"/>
      <c r="B273" s="91" t="s">
        <v>8</v>
      </c>
      <c r="C273" s="91" t="s">
        <v>290</v>
      </c>
      <c r="D273" s="247" t="s">
        <v>317</v>
      </c>
      <c r="E273" s="256" t="s">
        <v>293</v>
      </c>
      <c r="F273" s="249"/>
      <c r="G273" s="257"/>
      <c r="H273" s="257"/>
      <c r="I273" s="257"/>
      <c r="J273" s="265"/>
      <c r="K273" s="252"/>
      <c r="L273" s="247" t="s">
        <v>61</v>
      </c>
      <c r="M273" s="247"/>
      <c r="N273" s="247"/>
      <c r="O273" s="247"/>
      <c r="P273" s="247"/>
      <c r="Q273" s="247"/>
      <c r="R273" s="247"/>
      <c r="S273" s="247"/>
      <c r="T273" s="247" t="str">
        <f>IF(Tableau32[[#This Row],[Auswirkung auf Stakeholder
(Negativ (-) / 
Neutral (0) /
 Positiv (+))]]="Positive (+)", "NA - Positive","")</f>
        <v/>
      </c>
      <c r="U273" s="247" t="str">
        <f>IF(Tableau32[[#This Row],[Aktuell (A) /
Potentiell (P)]]="Aktuell (A)", 1, "")</f>
        <v/>
      </c>
      <c r="V273" s="253" t="str">
        <f>IF(Tableau32[[#This Row],[Skala
(Details unter "10_dW-Regeln")]]="","",IF(AND(N273="Negative (-) ",AVERAGE(R273:T273)&gt;($C$6-0.0001)),AVERAGE(R273:T273),IF(Tableau32[[#This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3" s="254"/>
      <c r="X273" s="255"/>
      <c r="Y273" s="247"/>
      <c r="Z273" s="247"/>
      <c r="AA273" s="247"/>
      <c r="AB273" s="247"/>
      <c r="AC273" s="247"/>
      <c r="AD273" s="253"/>
      <c r="AE273" s="247"/>
      <c r="AF273" s="265"/>
      <c r="AG273" s="247"/>
      <c r="AH273" s="247"/>
      <c r="AI273" s="247"/>
      <c r="AJ273" s="247"/>
      <c r="AK273" s="247"/>
      <c r="AL273" s="253"/>
      <c r="AM273" s="303"/>
    </row>
    <row r="274" spans="1:39" ht="86" outlineLevel="1">
      <c r="A274" s="25"/>
      <c r="B274" s="91" t="s">
        <v>8</v>
      </c>
      <c r="C274" s="91" t="s">
        <v>290</v>
      </c>
      <c r="D274" s="247" t="s">
        <v>317</v>
      </c>
      <c r="E274" s="256" t="s">
        <v>293</v>
      </c>
      <c r="F274" s="249"/>
      <c r="G274" s="257"/>
      <c r="H274" s="257"/>
      <c r="I274" s="257"/>
      <c r="J274" s="265"/>
      <c r="K274" s="252"/>
      <c r="L274" s="247" t="s">
        <v>61</v>
      </c>
      <c r="M274" s="247"/>
      <c r="N274" s="247"/>
      <c r="O274" s="247"/>
      <c r="P274" s="247"/>
      <c r="Q274" s="247"/>
      <c r="R274" s="247"/>
      <c r="S274" s="247"/>
      <c r="T274" s="247" t="str">
        <f>IF(Tableau32[[#This Row],[Auswirkung auf Stakeholder
(Negativ (-) / 
Neutral (0) /
 Positiv (+))]]="Positive (+)", "NA - Positive","")</f>
        <v/>
      </c>
      <c r="U274" s="247" t="str">
        <f>IF(Tableau32[[#This Row],[Aktuell (A) /
Potentiell (P)]]="Aktuell (A)", 1, "")</f>
        <v/>
      </c>
      <c r="V274" s="253" t="str">
        <f>IF(Tableau32[[#This Row],[Skala
(Details unter "10_dW-Regeln")]]="","",IF(AND(N274="Negative (-) ",AVERAGE(R274:T274)&gt;($C$6-0.0001)),AVERAGE(R274:T274),IF(Tableau32[[#This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4" s="254"/>
      <c r="X274" s="255"/>
      <c r="Y274" s="247"/>
      <c r="Z274" s="247"/>
      <c r="AA274" s="247"/>
      <c r="AB274" s="247"/>
      <c r="AC274" s="247"/>
      <c r="AD274" s="253"/>
      <c r="AE274" s="247"/>
      <c r="AF274" s="265"/>
      <c r="AG274" s="247"/>
      <c r="AH274" s="247"/>
      <c r="AI274" s="247"/>
      <c r="AJ274" s="247"/>
      <c r="AK274" s="247"/>
      <c r="AL274" s="253"/>
      <c r="AM274" s="303"/>
    </row>
    <row r="275" spans="1:39" ht="86" outlineLevel="1">
      <c r="A275" s="25"/>
      <c r="B275" s="91" t="s">
        <v>8</v>
      </c>
      <c r="C275" s="91" t="s">
        <v>290</v>
      </c>
      <c r="D275" s="247" t="s">
        <v>317</v>
      </c>
      <c r="E275" s="256" t="s">
        <v>293</v>
      </c>
      <c r="F275" s="249"/>
      <c r="G275" s="257"/>
      <c r="H275" s="257"/>
      <c r="I275" s="257"/>
      <c r="J275" s="265"/>
      <c r="K275" s="252"/>
      <c r="L275" s="247" t="s">
        <v>61</v>
      </c>
      <c r="M275" s="247"/>
      <c r="N275" s="247"/>
      <c r="O275" s="247"/>
      <c r="P275" s="247"/>
      <c r="Q275" s="247"/>
      <c r="R275" s="247"/>
      <c r="S275" s="247"/>
      <c r="T275" s="247" t="str">
        <f>IF(Tableau32[[#This Row],[Auswirkung auf Stakeholder
(Negativ (-) / 
Neutral (0) /
 Positiv (+))]]="Positive (+)", "NA - Positive","")</f>
        <v/>
      </c>
      <c r="U275" s="247" t="str">
        <f>IF(Tableau32[[#This Row],[Aktuell (A) /
Potentiell (P)]]="Aktuell (A)", 1, "")</f>
        <v/>
      </c>
      <c r="V275" s="253" t="str">
        <f>IF(Tableau32[[#This Row],[Skala
(Details unter "10_dW-Regeln")]]="","",IF(AND(N275="Negative (-) ",AVERAGE(R275:T275)&gt;($C$6-0.0001)),AVERAGE(R275:T275),IF(Tableau32[[#This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5" s="254"/>
      <c r="X275" s="255"/>
      <c r="Y275" s="247"/>
      <c r="Z275" s="247"/>
      <c r="AA275" s="247"/>
      <c r="AB275" s="247"/>
      <c r="AC275" s="247"/>
      <c r="AD275" s="253"/>
      <c r="AE275" s="247"/>
      <c r="AF275" s="265"/>
      <c r="AG275" s="247"/>
      <c r="AH275" s="247"/>
      <c r="AI275" s="247"/>
      <c r="AJ275" s="247"/>
      <c r="AK275" s="247"/>
      <c r="AL275" s="253"/>
      <c r="AM275" s="303"/>
    </row>
    <row r="276" spans="1:39" ht="86" outlineLevel="1">
      <c r="A276" s="25"/>
      <c r="B276" s="91" t="s">
        <v>8</v>
      </c>
      <c r="C276" s="91" t="s">
        <v>290</v>
      </c>
      <c r="D276" s="247" t="s">
        <v>317</v>
      </c>
      <c r="E276" s="256" t="s">
        <v>293</v>
      </c>
      <c r="F276" s="249"/>
      <c r="G276" s="257"/>
      <c r="H276" s="257"/>
      <c r="I276" s="257"/>
      <c r="J276" s="265"/>
      <c r="K276" s="252"/>
      <c r="L276" s="247" t="s">
        <v>61</v>
      </c>
      <c r="M276" s="247"/>
      <c r="N276" s="247"/>
      <c r="O276" s="247"/>
      <c r="P276" s="247"/>
      <c r="Q276" s="247"/>
      <c r="R276" s="247"/>
      <c r="S276" s="247"/>
      <c r="T276" s="247" t="str">
        <f>IF(Tableau32[[#This Row],[Auswirkung auf Stakeholder
(Negativ (-) / 
Neutral (0) /
 Positiv (+))]]="Positive (+)", "NA - Positive","")</f>
        <v/>
      </c>
      <c r="U276" s="247" t="str">
        <f>IF(Tableau32[[#This Row],[Aktuell (A) /
Potentiell (P)]]="Aktuell (A)", 1, "")</f>
        <v/>
      </c>
      <c r="V276" s="253" t="str">
        <f>IF(Tableau32[[#This Row],[Skala
(Details unter "10_dW-Regeln")]]="","",IF(AND(N276="Negative (-) ",AVERAGE(R276:T276)&gt;($C$6-0.0001)),AVERAGE(R276:T276),IF(Tableau32[[#This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6" s="254"/>
      <c r="X276" s="255"/>
      <c r="Y276" s="247"/>
      <c r="Z276" s="247"/>
      <c r="AA276" s="247"/>
      <c r="AB276" s="247"/>
      <c r="AC276" s="247"/>
      <c r="AD276" s="253"/>
      <c r="AE276" s="247"/>
      <c r="AF276" s="265"/>
      <c r="AG276" s="247"/>
      <c r="AH276" s="247"/>
      <c r="AI276" s="247"/>
      <c r="AJ276" s="247"/>
      <c r="AK276" s="247"/>
      <c r="AL276" s="253"/>
      <c r="AM276" s="303"/>
    </row>
    <row r="277" spans="1:39" ht="43">
      <c r="A277" s="25"/>
      <c r="B277" s="92" t="s">
        <v>9</v>
      </c>
      <c r="C277" s="93" t="s">
        <v>291</v>
      </c>
      <c r="D277" s="304"/>
      <c r="E277" s="305"/>
      <c r="F277" s="306"/>
      <c r="G277" s="307"/>
      <c r="H277" s="307"/>
      <c r="I277" s="307"/>
      <c r="J277" s="307"/>
      <c r="K277" s="307"/>
      <c r="L277" s="307"/>
      <c r="M277" s="307"/>
      <c r="N277" s="307"/>
      <c r="O277" s="307"/>
      <c r="P277" s="304"/>
      <c r="Q277" s="304"/>
      <c r="R277" s="304"/>
      <c r="S277" s="304"/>
      <c r="T277" s="304"/>
      <c r="U277" s="304" t="str">
        <f>IF(Tableau32[[#This Row],[Aktuell (A) /
Potentiell (P)]]="Aktuell (A)", 1, "")</f>
        <v/>
      </c>
      <c r="V277" s="304"/>
      <c r="W277" s="308"/>
      <c r="X277" s="309"/>
      <c r="Y277" s="304"/>
      <c r="Z277" s="304"/>
      <c r="AA277" s="304"/>
      <c r="AB277" s="304"/>
      <c r="AC277" s="304"/>
      <c r="AD277" s="304"/>
      <c r="AE277" s="304"/>
      <c r="AF277" s="304"/>
      <c r="AG277" s="304"/>
      <c r="AH277" s="304"/>
      <c r="AI277" s="304"/>
      <c r="AJ277" s="304"/>
      <c r="AK277" s="304"/>
      <c r="AL277" s="304"/>
      <c r="AM277" s="304"/>
    </row>
    <row r="278" spans="1:39" ht="64.5" outlineLevel="1">
      <c r="A278" s="25"/>
      <c r="B278" s="92" t="s">
        <v>9</v>
      </c>
      <c r="C278" s="93" t="s">
        <v>291</v>
      </c>
      <c r="D278" s="247" t="s">
        <v>243</v>
      </c>
      <c r="E278" s="256" t="s">
        <v>244</v>
      </c>
      <c r="F278" s="249"/>
      <c r="G278" s="257"/>
      <c r="H278" s="257"/>
      <c r="I278" s="257"/>
      <c r="J278" s="251"/>
      <c r="K278" s="252"/>
      <c r="L278" s="247" t="s">
        <v>61</v>
      </c>
      <c r="M278" s="247"/>
      <c r="N278" s="247"/>
      <c r="O278" s="247"/>
      <c r="P278" s="247"/>
      <c r="Q278" s="247"/>
      <c r="R278" s="247"/>
      <c r="S278" s="247"/>
      <c r="T278" s="247" t="str">
        <f>IF(Tableau32[[#This Row],[Auswirkung auf Stakeholder
(Negativ (-) / 
Neutral (0) /
 Positiv (+))]]="Positive (+)", "NA - Positive","")</f>
        <v/>
      </c>
      <c r="U278" s="247" t="str">
        <f>IF(Tableau32[[#This Row],[Aktuell (A) /
Potentiell (P)]]="Aktuell (A)", 1, "")</f>
        <v/>
      </c>
      <c r="V278" s="253" t="str">
        <f>IF(Tableau32[[#This Row],[Skala
(Details unter "10_dW-Regeln")]]="","",IF(AND(N278="Negative (-) ",AVERAGE(R278:T278)&gt;($C$6-0.0001)),AVERAGE(R278:T278),IF(Tableau32[[#This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8" s="254"/>
      <c r="X278" s="255"/>
      <c r="Y278" s="247"/>
      <c r="Z278" s="247"/>
      <c r="AA278" s="247"/>
      <c r="AB278" s="247"/>
      <c r="AC278" s="247"/>
      <c r="AD278" s="253"/>
      <c r="AE278" s="247"/>
      <c r="AF278" s="251"/>
      <c r="AG278" s="247"/>
      <c r="AH278" s="247"/>
      <c r="AI278" s="247"/>
      <c r="AJ278" s="247"/>
      <c r="AK278" s="247"/>
      <c r="AL278" s="253"/>
      <c r="AM278" s="247"/>
    </row>
    <row r="279" spans="1:39" ht="64.5" outlineLevel="1">
      <c r="A279" s="25"/>
      <c r="B279" s="92" t="s">
        <v>9</v>
      </c>
      <c r="C279" s="93" t="s">
        <v>291</v>
      </c>
      <c r="D279" s="247" t="s">
        <v>243</v>
      </c>
      <c r="E279" s="256" t="s">
        <v>244</v>
      </c>
      <c r="F279" s="249"/>
      <c r="G279" s="257"/>
      <c r="H279" s="257"/>
      <c r="I279" s="257"/>
      <c r="J279" s="251"/>
      <c r="K279" s="252"/>
      <c r="L279" s="247" t="s">
        <v>61</v>
      </c>
      <c r="M279" s="247"/>
      <c r="N279" s="247"/>
      <c r="O279" s="247"/>
      <c r="P279" s="247"/>
      <c r="Q279" s="247"/>
      <c r="R279" s="247"/>
      <c r="S279" s="247"/>
      <c r="T279" s="247" t="str">
        <f>IF(Tableau32[[#This Row],[Auswirkung auf Stakeholder
(Negativ (-) / 
Neutral (0) /
 Positiv (+))]]="Positive (+)", "NA - Positive","")</f>
        <v/>
      </c>
      <c r="U279" s="247" t="str">
        <f>IF(Tableau32[[#This Row],[Aktuell (A) /
Potentiell (P)]]="Aktuell (A)", 1, "")</f>
        <v/>
      </c>
      <c r="V279" s="253" t="str">
        <f>IF(Tableau32[[#This Row],[Skala
(Details unter "10_dW-Regeln")]]="","",IF(AND(N279="Negative (-) ",AVERAGE(R279:T279)&gt;($C$6-0.0001)),AVERAGE(R279:T279),IF(Tableau32[[#This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79" s="254"/>
      <c r="X279" s="255"/>
      <c r="Y279" s="247"/>
      <c r="Z279" s="247"/>
      <c r="AA279" s="247"/>
      <c r="AB279" s="247"/>
      <c r="AC279" s="247"/>
      <c r="AD279" s="253"/>
      <c r="AE279" s="247"/>
      <c r="AF279" s="265"/>
      <c r="AG279" s="247"/>
      <c r="AH279" s="247"/>
      <c r="AI279" s="247"/>
      <c r="AJ279" s="247"/>
      <c r="AK279" s="247"/>
      <c r="AL279" s="253"/>
      <c r="AM279" s="247"/>
    </row>
    <row r="280" spans="1:39" ht="64.5" outlineLevel="1">
      <c r="A280" s="25"/>
      <c r="B280" s="92" t="s">
        <v>9</v>
      </c>
      <c r="C280" s="93" t="s">
        <v>291</v>
      </c>
      <c r="D280" s="247" t="s">
        <v>243</v>
      </c>
      <c r="E280" s="256" t="s">
        <v>244</v>
      </c>
      <c r="F280" s="249"/>
      <c r="G280" s="257"/>
      <c r="H280" s="257"/>
      <c r="I280" s="257"/>
      <c r="J280" s="265"/>
      <c r="K280" s="252"/>
      <c r="L280" s="247" t="s">
        <v>61</v>
      </c>
      <c r="M280" s="247"/>
      <c r="N280" s="247"/>
      <c r="O280" s="247"/>
      <c r="P280" s="247"/>
      <c r="Q280" s="247"/>
      <c r="R280" s="247"/>
      <c r="S280" s="247"/>
      <c r="T280" s="247" t="str">
        <f>IF(Tableau32[[#This Row],[Auswirkung auf Stakeholder
(Negativ (-) / 
Neutral (0) /
 Positiv (+))]]="Positive (+)", "NA - Positive","")</f>
        <v/>
      </c>
      <c r="U280" s="247" t="str">
        <f>IF(Tableau32[[#This Row],[Aktuell (A) /
Potentiell (P)]]="Aktuell (A)", 1, "")</f>
        <v/>
      </c>
      <c r="V280" s="253" t="str">
        <f>IF(Tableau32[[#This Row],[Skala
(Details unter "10_dW-Regeln")]]="","",IF(AND(N280="Negative (-) ",AVERAGE(R280:T280)&gt;($C$6-0.0001)),AVERAGE(R280:T280),IF(Tableau32[[#This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0" s="254"/>
      <c r="X280" s="255"/>
      <c r="Y280" s="247"/>
      <c r="Z280" s="247"/>
      <c r="AA280" s="247"/>
      <c r="AB280" s="247"/>
      <c r="AC280" s="247"/>
      <c r="AD280" s="253"/>
      <c r="AE280" s="247"/>
      <c r="AF280" s="265"/>
      <c r="AG280" s="247"/>
      <c r="AH280" s="247"/>
      <c r="AI280" s="247"/>
      <c r="AJ280" s="247"/>
      <c r="AK280" s="247"/>
      <c r="AL280" s="253"/>
      <c r="AM280" s="247"/>
    </row>
    <row r="281" spans="1:39" ht="64.5" outlineLevel="1">
      <c r="A281" s="25"/>
      <c r="B281" s="92" t="s">
        <v>9</v>
      </c>
      <c r="C281" s="93" t="s">
        <v>291</v>
      </c>
      <c r="D281" s="247" t="s">
        <v>243</v>
      </c>
      <c r="E281" s="256" t="s">
        <v>244</v>
      </c>
      <c r="F281" s="249"/>
      <c r="G281" s="257"/>
      <c r="H281" s="257"/>
      <c r="I281" s="257"/>
      <c r="J281" s="265"/>
      <c r="K281" s="252"/>
      <c r="L281" s="247" t="s">
        <v>61</v>
      </c>
      <c r="M281" s="247"/>
      <c r="N281" s="247"/>
      <c r="O281" s="247"/>
      <c r="P281" s="247"/>
      <c r="Q281" s="247"/>
      <c r="R281" s="247"/>
      <c r="S281" s="247"/>
      <c r="T281" s="247" t="str">
        <f>IF(Tableau32[[#This Row],[Auswirkung auf Stakeholder
(Negativ (-) / 
Neutral (0) /
 Positiv (+))]]="Positive (+)", "NA - Positive","")</f>
        <v/>
      </c>
      <c r="U281" s="247" t="str">
        <f>IF(Tableau32[[#This Row],[Aktuell (A) /
Potentiell (P)]]="Aktuell (A)", 1, "")</f>
        <v/>
      </c>
      <c r="V281" s="253" t="str">
        <f>IF(Tableau32[[#This Row],[Skala
(Details unter "10_dW-Regeln")]]="","",IF(AND(N281="Negative (-) ",AVERAGE(R281:T281)&gt;($C$6-0.0001)),AVERAGE(R281:T281),IF(Tableau32[[#This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1" s="254"/>
      <c r="X281" s="255"/>
      <c r="Y281" s="247"/>
      <c r="Z281" s="247"/>
      <c r="AA281" s="247"/>
      <c r="AB281" s="247"/>
      <c r="AC281" s="247"/>
      <c r="AD281" s="253"/>
      <c r="AE281" s="247"/>
      <c r="AF281" s="265"/>
      <c r="AG281" s="247"/>
      <c r="AH281" s="247"/>
      <c r="AI281" s="247"/>
      <c r="AJ281" s="247"/>
      <c r="AK281" s="247"/>
      <c r="AL281" s="253"/>
      <c r="AM281" s="247"/>
    </row>
    <row r="282" spans="1:39" ht="64.5" outlineLevel="1">
      <c r="A282" s="25"/>
      <c r="B282" s="92" t="s">
        <v>9</v>
      </c>
      <c r="C282" s="93" t="s">
        <v>291</v>
      </c>
      <c r="D282" s="247" t="s">
        <v>243</v>
      </c>
      <c r="E282" s="256" t="s">
        <v>245</v>
      </c>
      <c r="F282" s="249"/>
      <c r="G282" s="257"/>
      <c r="H282" s="257"/>
      <c r="I282" s="257"/>
      <c r="J282" s="265"/>
      <c r="K282" s="252"/>
      <c r="L282" s="247" t="s">
        <v>61</v>
      </c>
      <c r="M282" s="247"/>
      <c r="N282" s="247"/>
      <c r="O282" s="247"/>
      <c r="P282" s="247"/>
      <c r="Q282" s="247"/>
      <c r="R282" s="247"/>
      <c r="S282" s="247"/>
      <c r="T282" s="247" t="str">
        <f>IF(Tableau32[[#This Row],[Auswirkung auf Stakeholder
(Negativ (-) / 
Neutral (0) /
 Positiv (+))]]="Positive (+)", "NA - Positive","")</f>
        <v/>
      </c>
      <c r="U282" s="247" t="str">
        <f>IF(Tableau32[[#This Row],[Aktuell (A) /
Potentiell (P)]]="Aktuell (A)", 1, "")</f>
        <v/>
      </c>
      <c r="V282" s="253" t="str">
        <f>IF(Tableau32[[#This Row],[Skala
(Details unter "10_dW-Regeln")]]="","",IF(AND(N282="Negative (-) ",AVERAGE(R282:T282)&gt;($C$6-0.0001)),AVERAGE(R282:T282),IF(Tableau32[[#This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2" s="254"/>
      <c r="X282" s="255"/>
      <c r="Y282" s="247"/>
      <c r="Z282" s="247"/>
      <c r="AA282" s="247"/>
      <c r="AB282" s="247"/>
      <c r="AC282" s="247"/>
      <c r="AD282" s="253"/>
      <c r="AE282" s="247"/>
      <c r="AF282" s="265"/>
      <c r="AG282" s="247"/>
      <c r="AH282" s="247"/>
      <c r="AI282" s="247"/>
      <c r="AJ282" s="247"/>
      <c r="AK282" s="247"/>
      <c r="AL282" s="253"/>
      <c r="AM282" s="247"/>
    </row>
    <row r="283" spans="1:39" ht="64.5" outlineLevel="1">
      <c r="A283" s="25"/>
      <c r="B283" s="92" t="s">
        <v>9</v>
      </c>
      <c r="C283" s="93" t="s">
        <v>291</v>
      </c>
      <c r="D283" s="247" t="s">
        <v>243</v>
      </c>
      <c r="E283" s="256" t="s">
        <v>245</v>
      </c>
      <c r="F283" s="249"/>
      <c r="G283" s="257"/>
      <c r="H283" s="257"/>
      <c r="I283" s="257"/>
      <c r="J283" s="265"/>
      <c r="K283" s="252"/>
      <c r="L283" s="247" t="s">
        <v>61</v>
      </c>
      <c r="M283" s="247"/>
      <c r="N283" s="247"/>
      <c r="O283" s="247"/>
      <c r="P283" s="247"/>
      <c r="Q283" s="247"/>
      <c r="R283" s="247"/>
      <c r="S283" s="247"/>
      <c r="T283" s="247" t="str">
        <f>IF(Tableau32[[#This Row],[Auswirkung auf Stakeholder
(Negativ (-) / 
Neutral (0) /
 Positiv (+))]]="Positive (+)", "NA - Positive","")</f>
        <v/>
      </c>
      <c r="U283" s="247" t="str">
        <f>IF(Tableau32[[#This Row],[Aktuell (A) /
Potentiell (P)]]="Aktuell (A)", 1, "")</f>
        <v/>
      </c>
      <c r="V283" s="253" t="str">
        <f>IF(Tableau32[[#This Row],[Skala
(Details unter "10_dW-Regeln")]]="","",IF(AND(N283="Negative (-) ",AVERAGE(R283:T283)&gt;($C$6-0.0001)),AVERAGE(R283:T283),IF(Tableau32[[#This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3" s="254"/>
      <c r="X283" s="255"/>
      <c r="Y283" s="247"/>
      <c r="Z283" s="247"/>
      <c r="AA283" s="247"/>
      <c r="AB283" s="247"/>
      <c r="AC283" s="247"/>
      <c r="AD283" s="253"/>
      <c r="AE283" s="247"/>
      <c r="AF283" s="265"/>
      <c r="AG283" s="247"/>
      <c r="AH283" s="247"/>
      <c r="AI283" s="247"/>
      <c r="AJ283" s="247"/>
      <c r="AK283" s="247"/>
      <c r="AL283" s="253"/>
      <c r="AM283" s="247"/>
    </row>
    <row r="284" spans="1:39" ht="64.5" outlineLevel="1">
      <c r="A284" s="25"/>
      <c r="B284" s="92" t="s">
        <v>9</v>
      </c>
      <c r="C284" s="93" t="s">
        <v>291</v>
      </c>
      <c r="D284" s="247" t="s">
        <v>243</v>
      </c>
      <c r="E284" s="256" t="s">
        <v>245</v>
      </c>
      <c r="F284" s="249"/>
      <c r="G284" s="257"/>
      <c r="H284" s="257"/>
      <c r="I284" s="257"/>
      <c r="J284" s="265"/>
      <c r="K284" s="252"/>
      <c r="L284" s="247" t="s">
        <v>61</v>
      </c>
      <c r="M284" s="247"/>
      <c r="N284" s="247"/>
      <c r="O284" s="247"/>
      <c r="P284" s="247"/>
      <c r="Q284" s="247"/>
      <c r="R284" s="247"/>
      <c r="S284" s="247"/>
      <c r="T284" s="247" t="str">
        <f>IF(Tableau32[[#This Row],[Auswirkung auf Stakeholder
(Negativ (-) / 
Neutral (0) /
 Positiv (+))]]="Positive (+)", "NA - Positive","")</f>
        <v/>
      </c>
      <c r="U284" s="247" t="str">
        <f>IF(Tableau32[[#This Row],[Aktuell (A) /
Potentiell (P)]]="Aktuell (A)", 1, "")</f>
        <v/>
      </c>
      <c r="V284" s="253" t="str">
        <f>IF(Tableau32[[#This Row],[Skala
(Details unter "10_dW-Regeln")]]="","",IF(AND(N284="Negative (-) ",AVERAGE(R284:T284)&gt;($C$6-0.0001)),AVERAGE(R284:T284),IF(Tableau32[[#This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4" s="254"/>
      <c r="X284" s="255"/>
      <c r="Y284" s="247"/>
      <c r="Z284" s="247"/>
      <c r="AA284" s="247"/>
      <c r="AB284" s="247"/>
      <c r="AC284" s="247"/>
      <c r="AD284" s="253"/>
      <c r="AE284" s="247"/>
      <c r="AF284" s="265"/>
      <c r="AG284" s="247"/>
      <c r="AH284" s="247"/>
      <c r="AI284" s="247"/>
      <c r="AJ284" s="247"/>
      <c r="AK284" s="247"/>
      <c r="AL284" s="253"/>
      <c r="AM284" s="247"/>
    </row>
    <row r="285" spans="1:39" ht="64.5" outlineLevel="1">
      <c r="A285" s="25"/>
      <c r="B285" s="92" t="s">
        <v>9</v>
      </c>
      <c r="C285" s="93" t="s">
        <v>291</v>
      </c>
      <c r="D285" s="247" t="s">
        <v>243</v>
      </c>
      <c r="E285" s="256" t="s">
        <v>245</v>
      </c>
      <c r="F285" s="249"/>
      <c r="G285" s="257"/>
      <c r="H285" s="257"/>
      <c r="I285" s="257"/>
      <c r="J285" s="265"/>
      <c r="K285" s="252"/>
      <c r="L285" s="247" t="s">
        <v>61</v>
      </c>
      <c r="M285" s="247"/>
      <c r="N285" s="247"/>
      <c r="O285" s="247"/>
      <c r="P285" s="247"/>
      <c r="Q285" s="247"/>
      <c r="R285" s="247"/>
      <c r="S285" s="247"/>
      <c r="T285" s="247" t="str">
        <f>IF(Tableau32[[#This Row],[Auswirkung auf Stakeholder
(Negativ (-) / 
Neutral (0) /
 Positiv (+))]]="Positive (+)", "NA - Positive","")</f>
        <v/>
      </c>
      <c r="U285" s="247" t="str">
        <f>IF(Tableau32[[#This Row],[Aktuell (A) /
Potentiell (P)]]="Aktuell (A)", 1, "")</f>
        <v/>
      </c>
      <c r="V285" s="253" t="str">
        <f>IF(Tableau32[[#This Row],[Skala
(Details unter "10_dW-Regeln")]]="","",IF(AND(N285="Negative (-) ",AVERAGE(R285:T285)&gt;($C$6-0.0001)),AVERAGE(R285:T285),IF(Tableau32[[#This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5" s="254"/>
      <c r="X285" s="255"/>
      <c r="Y285" s="247"/>
      <c r="Z285" s="247"/>
      <c r="AA285" s="247"/>
      <c r="AB285" s="247"/>
      <c r="AC285" s="247"/>
      <c r="AD285" s="253"/>
      <c r="AE285" s="247"/>
      <c r="AF285" s="265"/>
      <c r="AG285" s="247"/>
      <c r="AH285" s="247"/>
      <c r="AI285" s="247"/>
      <c r="AJ285" s="247"/>
      <c r="AK285" s="247"/>
      <c r="AL285" s="253"/>
      <c r="AM285" s="247"/>
    </row>
    <row r="286" spans="1:39" ht="64.5" outlineLevel="1">
      <c r="A286" s="25"/>
      <c r="B286" s="92" t="s">
        <v>9</v>
      </c>
      <c r="C286" s="93" t="s">
        <v>291</v>
      </c>
      <c r="D286" s="247" t="s">
        <v>243</v>
      </c>
      <c r="E286" s="256" t="s">
        <v>246</v>
      </c>
      <c r="F286" s="249"/>
      <c r="G286" s="257"/>
      <c r="H286" s="257"/>
      <c r="I286" s="257"/>
      <c r="J286" s="265"/>
      <c r="K286" s="252"/>
      <c r="L286" s="247" t="s">
        <v>61</v>
      </c>
      <c r="M286" s="247"/>
      <c r="N286" s="247"/>
      <c r="O286" s="247"/>
      <c r="P286" s="247"/>
      <c r="Q286" s="247"/>
      <c r="R286" s="247"/>
      <c r="S286" s="247"/>
      <c r="T286" s="247" t="str">
        <f>IF(Tableau32[[#This Row],[Auswirkung auf Stakeholder
(Negativ (-) / 
Neutral (0) /
 Positiv (+))]]="Positive (+)", "NA - Positive","")</f>
        <v/>
      </c>
      <c r="U286" s="247" t="str">
        <f>IF(Tableau32[[#This Row],[Aktuell (A) /
Potentiell (P)]]="Aktuell (A)", 1, "")</f>
        <v/>
      </c>
      <c r="V286" s="253" t="str">
        <f>IF(Tableau32[[#This Row],[Skala
(Details unter "10_dW-Regeln")]]="","",IF(AND(N286="Negative (-) ",AVERAGE(R286:T286)&gt;($C$6-0.0001)),AVERAGE(R286:T286),IF(Tableau32[[#This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6" s="254"/>
      <c r="X286" s="255"/>
      <c r="Y286" s="247"/>
      <c r="Z286" s="247"/>
      <c r="AA286" s="247"/>
      <c r="AB286" s="247"/>
      <c r="AC286" s="247"/>
      <c r="AD286" s="253"/>
      <c r="AE286" s="247"/>
      <c r="AF286" s="265"/>
      <c r="AG286" s="247"/>
      <c r="AH286" s="247"/>
      <c r="AI286" s="247"/>
      <c r="AJ286" s="247"/>
      <c r="AK286" s="247"/>
      <c r="AL286" s="253"/>
      <c r="AM286" s="247"/>
    </row>
    <row r="287" spans="1:39" ht="64.5" outlineLevel="1">
      <c r="A287" s="25"/>
      <c r="B287" s="92" t="s">
        <v>9</v>
      </c>
      <c r="C287" s="93" t="s">
        <v>291</v>
      </c>
      <c r="D287" s="247" t="s">
        <v>243</v>
      </c>
      <c r="E287" s="256" t="s">
        <v>246</v>
      </c>
      <c r="F287" s="249"/>
      <c r="G287" s="257"/>
      <c r="H287" s="257"/>
      <c r="I287" s="257"/>
      <c r="J287" s="265"/>
      <c r="K287" s="252"/>
      <c r="L287" s="247" t="s">
        <v>61</v>
      </c>
      <c r="M287" s="247"/>
      <c r="N287" s="247"/>
      <c r="O287" s="247"/>
      <c r="P287" s="247"/>
      <c r="Q287" s="247"/>
      <c r="R287" s="247"/>
      <c r="S287" s="247"/>
      <c r="T287" s="247" t="str">
        <f>IF(Tableau32[[#This Row],[Auswirkung auf Stakeholder
(Negativ (-) / 
Neutral (0) /
 Positiv (+))]]="Positive (+)", "NA - Positive","")</f>
        <v/>
      </c>
      <c r="U287" s="247" t="str">
        <f>IF(Tableau32[[#This Row],[Aktuell (A) /
Potentiell (P)]]="Aktuell (A)", 1, "")</f>
        <v/>
      </c>
      <c r="V287" s="253" t="str">
        <f>IF(Tableau32[[#This Row],[Skala
(Details unter "10_dW-Regeln")]]="","",IF(AND(N287="Negative (-) ",AVERAGE(R287:T287)&gt;($C$6-0.0001)),AVERAGE(R287:T287),IF(Tableau32[[#This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7" s="254"/>
      <c r="X287" s="255"/>
      <c r="Y287" s="247"/>
      <c r="Z287" s="247"/>
      <c r="AA287" s="247"/>
      <c r="AB287" s="247"/>
      <c r="AC287" s="247"/>
      <c r="AD287" s="253"/>
      <c r="AE287" s="247"/>
      <c r="AF287" s="265"/>
      <c r="AG287" s="247"/>
      <c r="AH287" s="247"/>
      <c r="AI287" s="247"/>
      <c r="AJ287" s="247"/>
      <c r="AK287" s="247"/>
      <c r="AL287" s="253"/>
      <c r="AM287" s="247"/>
    </row>
    <row r="288" spans="1:39" ht="64.5" outlineLevel="1">
      <c r="A288" s="25"/>
      <c r="B288" s="92" t="s">
        <v>9</v>
      </c>
      <c r="C288" s="93" t="s">
        <v>291</v>
      </c>
      <c r="D288" s="247" t="s">
        <v>243</v>
      </c>
      <c r="E288" s="256" t="s">
        <v>246</v>
      </c>
      <c r="F288" s="249"/>
      <c r="G288" s="257"/>
      <c r="H288" s="257"/>
      <c r="I288" s="257"/>
      <c r="J288" s="265"/>
      <c r="K288" s="252"/>
      <c r="L288" s="247" t="s">
        <v>61</v>
      </c>
      <c r="M288" s="247"/>
      <c r="N288" s="247"/>
      <c r="O288" s="247"/>
      <c r="P288" s="247"/>
      <c r="Q288" s="247"/>
      <c r="R288" s="247"/>
      <c r="S288" s="247"/>
      <c r="T288" s="247" t="str">
        <f>IF(Tableau32[[#This Row],[Auswirkung auf Stakeholder
(Negativ (-) / 
Neutral (0) /
 Positiv (+))]]="Positive (+)", "NA - Positive","")</f>
        <v/>
      </c>
      <c r="U288" s="247" t="str">
        <f>IF(Tableau32[[#This Row],[Aktuell (A) /
Potentiell (P)]]="Aktuell (A)", 1, "")</f>
        <v/>
      </c>
      <c r="V288" s="253" t="str">
        <f>IF(Tableau32[[#This Row],[Skala
(Details unter "10_dW-Regeln")]]="","",IF(AND(N288="Negative (-) ",AVERAGE(R288:T288)&gt;($C$6-0.0001)),AVERAGE(R288:T288),IF(Tableau32[[#This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8" s="254"/>
      <c r="X288" s="255"/>
      <c r="Y288" s="247"/>
      <c r="Z288" s="247"/>
      <c r="AA288" s="247"/>
      <c r="AB288" s="247"/>
      <c r="AC288" s="247"/>
      <c r="AD288" s="253"/>
      <c r="AE288" s="247"/>
      <c r="AF288" s="265"/>
      <c r="AG288" s="247"/>
      <c r="AH288" s="247"/>
      <c r="AI288" s="247"/>
      <c r="AJ288" s="247"/>
      <c r="AK288" s="247"/>
      <c r="AL288" s="253"/>
      <c r="AM288" s="247"/>
    </row>
    <row r="289" spans="1:39" ht="64.5" outlineLevel="1">
      <c r="A289" s="25"/>
      <c r="B289" s="92" t="s">
        <v>9</v>
      </c>
      <c r="C289" s="93" t="s">
        <v>291</v>
      </c>
      <c r="D289" s="247" t="s">
        <v>243</v>
      </c>
      <c r="E289" s="256" t="s">
        <v>246</v>
      </c>
      <c r="F289" s="249"/>
      <c r="G289" s="257"/>
      <c r="H289" s="257"/>
      <c r="I289" s="257"/>
      <c r="J289" s="265"/>
      <c r="K289" s="252"/>
      <c r="L289" s="247" t="s">
        <v>61</v>
      </c>
      <c r="M289" s="247"/>
      <c r="N289" s="247"/>
      <c r="O289" s="247"/>
      <c r="P289" s="247"/>
      <c r="Q289" s="247"/>
      <c r="R289" s="247"/>
      <c r="S289" s="247"/>
      <c r="T289" s="247" t="str">
        <f>IF(Tableau32[[#This Row],[Auswirkung auf Stakeholder
(Negativ (-) / 
Neutral (0) /
 Positiv (+))]]="Positive (+)", "NA - Positive","")</f>
        <v/>
      </c>
      <c r="U289" s="247" t="str">
        <f>IF(Tableau32[[#This Row],[Aktuell (A) /
Potentiell (P)]]="Aktuell (A)", 1, "")</f>
        <v/>
      </c>
      <c r="V289" s="253" t="str">
        <f>IF(Tableau32[[#This Row],[Skala
(Details unter "10_dW-Regeln")]]="","",IF(AND(N289="Negative (-) ",AVERAGE(R289:T289)&gt;($C$6-0.0001)),AVERAGE(R289:T289),IF(Tableau32[[#This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89" s="254"/>
      <c r="X289" s="255"/>
      <c r="Y289" s="247"/>
      <c r="Z289" s="247"/>
      <c r="AA289" s="247"/>
      <c r="AB289" s="247"/>
      <c r="AC289" s="247"/>
      <c r="AD289" s="253"/>
      <c r="AE289" s="247"/>
      <c r="AF289" s="265"/>
      <c r="AG289" s="247"/>
      <c r="AH289" s="247"/>
      <c r="AI289" s="247"/>
      <c r="AJ289" s="247"/>
      <c r="AK289" s="247"/>
      <c r="AL289" s="253"/>
      <c r="AM289" s="247"/>
    </row>
    <row r="290" spans="1:39" ht="64.5" outlineLevel="1">
      <c r="A290" s="25"/>
      <c r="B290" s="92" t="s">
        <v>9</v>
      </c>
      <c r="C290" s="93" t="s">
        <v>291</v>
      </c>
      <c r="D290" s="247" t="s">
        <v>243</v>
      </c>
      <c r="E290" s="256" t="s">
        <v>247</v>
      </c>
      <c r="F290" s="249"/>
      <c r="G290" s="257"/>
      <c r="H290" s="257"/>
      <c r="I290" s="257"/>
      <c r="J290" s="265"/>
      <c r="K290" s="252"/>
      <c r="L290" s="247" t="s">
        <v>61</v>
      </c>
      <c r="M290" s="247"/>
      <c r="N290" s="247"/>
      <c r="O290" s="247"/>
      <c r="P290" s="247"/>
      <c r="Q290" s="247"/>
      <c r="R290" s="247"/>
      <c r="S290" s="247"/>
      <c r="T290" s="247" t="str">
        <f>IF(Tableau32[[#This Row],[Auswirkung auf Stakeholder
(Negativ (-) / 
Neutral (0) /
 Positiv (+))]]="Positive (+)", "NA - Positive","")</f>
        <v/>
      </c>
      <c r="U290" s="247" t="str">
        <f>IF(Tableau32[[#This Row],[Aktuell (A) /
Potentiell (P)]]="Aktuell (A)", 1, "")</f>
        <v/>
      </c>
      <c r="V290" s="253" t="str">
        <f>IF(Tableau32[[#This Row],[Skala
(Details unter "10_dW-Regeln")]]="","",IF(AND(N290="Negative (-) ",AVERAGE(R290:T290)&gt;($C$6-0.0001)),AVERAGE(R290:T290),IF(Tableau32[[#This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0" s="254"/>
      <c r="X290" s="255"/>
      <c r="Y290" s="247"/>
      <c r="Z290" s="247"/>
      <c r="AA290" s="247"/>
      <c r="AB290" s="247"/>
      <c r="AC290" s="247"/>
      <c r="AD290" s="253"/>
      <c r="AE290" s="247"/>
      <c r="AF290" s="265"/>
      <c r="AG290" s="247"/>
      <c r="AH290" s="247"/>
      <c r="AI290" s="247"/>
      <c r="AJ290" s="247"/>
      <c r="AK290" s="247"/>
      <c r="AL290" s="253"/>
      <c r="AM290" s="247"/>
    </row>
    <row r="291" spans="1:39" ht="64.5" outlineLevel="1">
      <c r="A291" s="25"/>
      <c r="B291" s="92" t="s">
        <v>9</v>
      </c>
      <c r="C291" s="93" t="s">
        <v>291</v>
      </c>
      <c r="D291" s="247" t="s">
        <v>243</v>
      </c>
      <c r="E291" s="256" t="s">
        <v>247</v>
      </c>
      <c r="F291" s="249"/>
      <c r="G291" s="257"/>
      <c r="H291" s="257"/>
      <c r="I291" s="257"/>
      <c r="J291" s="265"/>
      <c r="K291" s="252"/>
      <c r="L291" s="247" t="s">
        <v>61</v>
      </c>
      <c r="M291" s="247"/>
      <c r="N291" s="247"/>
      <c r="O291" s="247"/>
      <c r="P291" s="247"/>
      <c r="Q291" s="247"/>
      <c r="R291" s="247"/>
      <c r="S291" s="247"/>
      <c r="T291" s="247" t="str">
        <f>IF(Tableau32[[#This Row],[Auswirkung auf Stakeholder
(Negativ (-) / 
Neutral (0) /
 Positiv (+))]]="Positive (+)", "NA - Positive","")</f>
        <v/>
      </c>
      <c r="U291" s="247" t="str">
        <f>IF(Tableau32[[#This Row],[Aktuell (A) /
Potentiell (P)]]="Aktuell (A)", 1, "")</f>
        <v/>
      </c>
      <c r="V291" s="253" t="str">
        <f>IF(Tableau32[[#This Row],[Skala
(Details unter "10_dW-Regeln")]]="","",IF(AND(N291="Negative (-) ",AVERAGE(R291:T291)&gt;($C$6-0.0001)),AVERAGE(R291:T291),IF(Tableau32[[#This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1" s="254"/>
      <c r="X291" s="255"/>
      <c r="Y291" s="247"/>
      <c r="Z291" s="247"/>
      <c r="AA291" s="247"/>
      <c r="AB291" s="247"/>
      <c r="AC291" s="247"/>
      <c r="AD291" s="253"/>
      <c r="AE291" s="247"/>
      <c r="AF291" s="265"/>
      <c r="AG291" s="247"/>
      <c r="AH291" s="247"/>
      <c r="AI291" s="247"/>
      <c r="AJ291" s="247"/>
      <c r="AK291" s="247"/>
      <c r="AL291" s="253"/>
      <c r="AM291" s="247"/>
    </row>
    <row r="292" spans="1:39" ht="64.5" outlineLevel="1">
      <c r="A292" s="25"/>
      <c r="B292" s="92" t="s">
        <v>9</v>
      </c>
      <c r="C292" s="93" t="s">
        <v>291</v>
      </c>
      <c r="D292" s="247" t="s">
        <v>243</v>
      </c>
      <c r="E292" s="256" t="s">
        <v>247</v>
      </c>
      <c r="F292" s="249"/>
      <c r="G292" s="257"/>
      <c r="H292" s="257"/>
      <c r="I292" s="257"/>
      <c r="J292" s="265"/>
      <c r="K292" s="252"/>
      <c r="L292" s="247" t="s">
        <v>61</v>
      </c>
      <c r="M292" s="247"/>
      <c r="N292" s="247"/>
      <c r="O292" s="247"/>
      <c r="P292" s="247"/>
      <c r="Q292" s="247"/>
      <c r="R292" s="247"/>
      <c r="S292" s="247"/>
      <c r="T292" s="247" t="str">
        <f>IF(Tableau32[[#This Row],[Auswirkung auf Stakeholder
(Negativ (-) / 
Neutral (0) /
 Positiv (+))]]="Positive (+)", "NA - Positive","")</f>
        <v/>
      </c>
      <c r="U292" s="247" t="str">
        <f>IF(Tableau32[[#This Row],[Aktuell (A) /
Potentiell (P)]]="Aktuell (A)", 1, "")</f>
        <v/>
      </c>
      <c r="V292" s="253" t="str">
        <f>IF(Tableau32[[#This Row],[Skala
(Details unter "10_dW-Regeln")]]="","",IF(AND(N292="Negative (-) ",AVERAGE(R292:T292)&gt;($C$6-0.0001)),AVERAGE(R292:T292),IF(Tableau32[[#This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2" s="254"/>
      <c r="X292" s="255"/>
      <c r="Y292" s="247"/>
      <c r="Z292" s="247"/>
      <c r="AA292" s="247"/>
      <c r="AB292" s="247"/>
      <c r="AC292" s="247"/>
      <c r="AD292" s="253"/>
      <c r="AE292" s="247"/>
      <c r="AF292" s="265"/>
      <c r="AG292" s="247"/>
      <c r="AH292" s="247"/>
      <c r="AI292" s="247"/>
      <c r="AJ292" s="247"/>
      <c r="AK292" s="247"/>
      <c r="AL292" s="253"/>
      <c r="AM292" s="247"/>
    </row>
    <row r="293" spans="1:39" ht="64.5" outlineLevel="1">
      <c r="A293" s="25"/>
      <c r="B293" s="92" t="s">
        <v>9</v>
      </c>
      <c r="C293" s="93" t="s">
        <v>291</v>
      </c>
      <c r="D293" s="247" t="s">
        <v>243</v>
      </c>
      <c r="E293" s="256" t="s">
        <v>247</v>
      </c>
      <c r="F293" s="249"/>
      <c r="G293" s="257"/>
      <c r="H293" s="257"/>
      <c r="I293" s="257"/>
      <c r="J293" s="265"/>
      <c r="K293" s="252"/>
      <c r="L293" s="247" t="s">
        <v>61</v>
      </c>
      <c r="M293" s="247"/>
      <c r="N293" s="247"/>
      <c r="O293" s="247"/>
      <c r="P293" s="247"/>
      <c r="Q293" s="247"/>
      <c r="R293" s="247"/>
      <c r="S293" s="247"/>
      <c r="T293" s="247" t="str">
        <f>IF(Tableau32[[#This Row],[Auswirkung auf Stakeholder
(Negativ (-) / 
Neutral (0) /
 Positiv (+))]]="Positive (+)", "NA - Positive","")</f>
        <v/>
      </c>
      <c r="U293" s="247" t="str">
        <f>IF(Tableau32[[#This Row],[Aktuell (A) /
Potentiell (P)]]="Aktuell (A)", 1, "")</f>
        <v/>
      </c>
      <c r="V293" s="253" t="str">
        <f>IF(Tableau32[[#This Row],[Skala
(Details unter "10_dW-Regeln")]]="","",IF(AND(N293="Negative (-) ",AVERAGE(R293:T293)&gt;($C$6-0.0001)),AVERAGE(R293:T293),IF(Tableau32[[#This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3" s="254"/>
      <c r="X293" s="255"/>
      <c r="Y293" s="247"/>
      <c r="Z293" s="247"/>
      <c r="AA293" s="247"/>
      <c r="AB293" s="247"/>
      <c r="AC293" s="247"/>
      <c r="AD293" s="253"/>
      <c r="AE293" s="247"/>
      <c r="AF293" s="265"/>
      <c r="AG293" s="247"/>
      <c r="AH293" s="247"/>
      <c r="AI293" s="247"/>
      <c r="AJ293" s="247"/>
      <c r="AK293" s="247"/>
      <c r="AL293" s="253"/>
      <c r="AM293" s="247"/>
    </row>
    <row r="294" spans="1:39" ht="64.5" outlineLevel="1">
      <c r="A294" s="25"/>
      <c r="B294" s="92" t="s">
        <v>9</v>
      </c>
      <c r="C294" s="93" t="s">
        <v>291</v>
      </c>
      <c r="D294" s="247" t="s">
        <v>243</v>
      </c>
      <c r="E294" s="256" t="s">
        <v>248</v>
      </c>
      <c r="F294" s="249"/>
      <c r="G294" s="257"/>
      <c r="H294" s="257"/>
      <c r="I294" s="257"/>
      <c r="J294" s="265"/>
      <c r="K294" s="252"/>
      <c r="L294" s="247" t="s">
        <v>61</v>
      </c>
      <c r="M294" s="247"/>
      <c r="N294" s="247"/>
      <c r="O294" s="247"/>
      <c r="P294" s="247"/>
      <c r="Q294" s="247"/>
      <c r="R294" s="247"/>
      <c r="S294" s="247"/>
      <c r="T294" s="247" t="str">
        <f>IF(Tableau32[[#This Row],[Auswirkung auf Stakeholder
(Negativ (-) / 
Neutral (0) /
 Positiv (+))]]="Positive (+)", "NA - Positive","")</f>
        <v/>
      </c>
      <c r="U294" s="247" t="str">
        <f>IF(Tableau32[[#This Row],[Aktuell (A) /
Potentiell (P)]]="Aktuell (A)", 1, "")</f>
        <v/>
      </c>
      <c r="V294" s="253" t="str">
        <f>IF(Tableau32[[#This Row],[Skala
(Details unter "10_dW-Regeln")]]="","",IF(AND(N294="Negative (-) ",AVERAGE(R294:T294)&gt;($C$6-0.0001)),AVERAGE(R294:T294),IF(Tableau32[[#This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4" s="254"/>
      <c r="X294" s="255"/>
      <c r="Y294" s="247"/>
      <c r="Z294" s="247"/>
      <c r="AA294" s="247"/>
      <c r="AB294" s="247"/>
      <c r="AC294" s="247"/>
      <c r="AD294" s="253"/>
      <c r="AE294" s="247"/>
      <c r="AF294" s="265"/>
      <c r="AG294" s="247"/>
      <c r="AH294" s="247"/>
      <c r="AI294" s="247"/>
      <c r="AJ294" s="247"/>
      <c r="AK294" s="247"/>
      <c r="AL294" s="253"/>
      <c r="AM294" s="247"/>
    </row>
    <row r="295" spans="1:39" ht="64.5" outlineLevel="1">
      <c r="A295" s="25"/>
      <c r="B295" s="92" t="s">
        <v>9</v>
      </c>
      <c r="C295" s="93" t="s">
        <v>291</v>
      </c>
      <c r="D295" s="247" t="s">
        <v>243</v>
      </c>
      <c r="E295" s="256" t="s">
        <v>248</v>
      </c>
      <c r="F295" s="249"/>
      <c r="G295" s="257"/>
      <c r="H295" s="257"/>
      <c r="I295" s="257"/>
      <c r="J295" s="265"/>
      <c r="K295" s="252"/>
      <c r="L295" s="247" t="s">
        <v>61</v>
      </c>
      <c r="M295" s="247"/>
      <c r="N295" s="247"/>
      <c r="O295" s="247"/>
      <c r="P295" s="247"/>
      <c r="Q295" s="247"/>
      <c r="R295" s="247"/>
      <c r="S295" s="247"/>
      <c r="T295" s="247" t="str">
        <f>IF(Tableau32[[#This Row],[Auswirkung auf Stakeholder
(Negativ (-) / 
Neutral (0) /
 Positiv (+))]]="Positive (+)", "NA - Positive","")</f>
        <v/>
      </c>
      <c r="U295" s="247" t="str">
        <f>IF(Tableau32[[#This Row],[Aktuell (A) /
Potentiell (P)]]="Aktuell (A)", 1, "")</f>
        <v/>
      </c>
      <c r="V295" s="253" t="str">
        <f>IF(Tableau32[[#This Row],[Skala
(Details unter "10_dW-Regeln")]]="","",IF(AND(N295="Negative (-) ",AVERAGE(R295:T295)&gt;($C$6-0.0001)),AVERAGE(R295:T295),IF(Tableau32[[#This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5" s="254"/>
      <c r="X295" s="255"/>
      <c r="Y295" s="247"/>
      <c r="Z295" s="247"/>
      <c r="AA295" s="247"/>
      <c r="AB295" s="247"/>
      <c r="AC295" s="247"/>
      <c r="AD295" s="253"/>
      <c r="AE295" s="247"/>
      <c r="AF295" s="265"/>
      <c r="AG295" s="247"/>
      <c r="AH295" s="247"/>
      <c r="AI295" s="247"/>
      <c r="AJ295" s="247"/>
      <c r="AK295" s="247"/>
      <c r="AL295" s="253"/>
      <c r="AM295" s="247"/>
    </row>
    <row r="296" spans="1:39" ht="64.5" outlineLevel="1">
      <c r="A296" s="25"/>
      <c r="B296" s="92" t="s">
        <v>9</v>
      </c>
      <c r="C296" s="93" t="s">
        <v>291</v>
      </c>
      <c r="D296" s="247" t="s">
        <v>243</v>
      </c>
      <c r="E296" s="256" t="s">
        <v>248</v>
      </c>
      <c r="F296" s="249"/>
      <c r="G296" s="257"/>
      <c r="H296" s="257"/>
      <c r="I296" s="257"/>
      <c r="J296" s="265"/>
      <c r="K296" s="252"/>
      <c r="L296" s="247" t="s">
        <v>61</v>
      </c>
      <c r="M296" s="247"/>
      <c r="N296" s="247"/>
      <c r="O296" s="247"/>
      <c r="P296" s="247"/>
      <c r="Q296" s="247"/>
      <c r="R296" s="247"/>
      <c r="S296" s="247"/>
      <c r="T296" s="247" t="str">
        <f>IF(Tableau32[[#This Row],[Auswirkung auf Stakeholder
(Negativ (-) / 
Neutral (0) /
 Positiv (+))]]="Positive (+)", "NA - Positive","")</f>
        <v/>
      </c>
      <c r="U296" s="247" t="str">
        <f>IF(Tableau32[[#This Row],[Aktuell (A) /
Potentiell (P)]]="Aktuell (A)", 1, "")</f>
        <v/>
      </c>
      <c r="V296" s="253" t="str">
        <f>IF(Tableau32[[#This Row],[Skala
(Details unter "10_dW-Regeln")]]="","",IF(AND(N296="Negative (-) ",AVERAGE(R296:T296)&gt;($C$6-0.0001)),AVERAGE(R296:T296),IF(Tableau32[[#This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6" s="254"/>
      <c r="X296" s="255"/>
      <c r="Y296" s="247"/>
      <c r="Z296" s="247"/>
      <c r="AA296" s="247"/>
      <c r="AB296" s="247"/>
      <c r="AC296" s="247"/>
      <c r="AD296" s="253"/>
      <c r="AE296" s="247"/>
      <c r="AF296" s="265"/>
      <c r="AG296" s="247"/>
      <c r="AH296" s="247"/>
      <c r="AI296" s="247"/>
      <c r="AJ296" s="247"/>
      <c r="AK296" s="247"/>
      <c r="AL296" s="253"/>
      <c r="AM296" s="247"/>
    </row>
    <row r="297" spans="1:39" ht="64.5" outlineLevel="1">
      <c r="A297" s="25"/>
      <c r="B297" s="92" t="s">
        <v>9</v>
      </c>
      <c r="C297" s="93" t="s">
        <v>291</v>
      </c>
      <c r="D297" s="247" t="s">
        <v>243</v>
      </c>
      <c r="E297" s="256" t="s">
        <v>248</v>
      </c>
      <c r="F297" s="249"/>
      <c r="G297" s="257"/>
      <c r="H297" s="257"/>
      <c r="I297" s="257"/>
      <c r="J297" s="265"/>
      <c r="K297" s="252"/>
      <c r="L297" s="247" t="s">
        <v>61</v>
      </c>
      <c r="M297" s="247"/>
      <c r="N297" s="247"/>
      <c r="O297" s="247"/>
      <c r="P297" s="247"/>
      <c r="Q297" s="247"/>
      <c r="R297" s="247"/>
      <c r="S297" s="247"/>
      <c r="T297" s="247" t="str">
        <f>IF(Tableau32[[#This Row],[Auswirkung auf Stakeholder
(Negativ (-) / 
Neutral (0) /
 Positiv (+))]]="Positive (+)", "NA - Positive","")</f>
        <v/>
      </c>
      <c r="U297" s="247" t="str">
        <f>IF(Tableau32[[#This Row],[Aktuell (A) /
Potentiell (P)]]="Aktuell (A)", 1, "")</f>
        <v/>
      </c>
      <c r="V297" s="253" t="str">
        <f>IF(Tableau32[[#This Row],[Skala
(Details unter "10_dW-Regeln")]]="","",IF(AND(N297="Negative (-) ",AVERAGE(R297:T297)&gt;($C$6-0.0001)),AVERAGE(R297:T297),IF(Tableau32[[#This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7" s="254"/>
      <c r="X297" s="255"/>
      <c r="Y297" s="247"/>
      <c r="Z297" s="247"/>
      <c r="AA297" s="247"/>
      <c r="AB297" s="247"/>
      <c r="AC297" s="247"/>
      <c r="AD297" s="253"/>
      <c r="AE297" s="247"/>
      <c r="AF297" s="265"/>
      <c r="AG297" s="247"/>
      <c r="AH297" s="247"/>
      <c r="AI297" s="247"/>
      <c r="AJ297" s="247"/>
      <c r="AK297" s="247"/>
      <c r="AL297" s="253"/>
      <c r="AM297" s="247"/>
    </row>
    <row r="298" spans="1:39" ht="64.5" outlineLevel="1">
      <c r="A298" s="25"/>
      <c r="B298" s="92" t="s">
        <v>9</v>
      </c>
      <c r="C298" s="93" t="s">
        <v>291</v>
      </c>
      <c r="D298" s="247" t="s">
        <v>249</v>
      </c>
      <c r="E298" s="256" t="s">
        <v>250</v>
      </c>
      <c r="F298" s="249"/>
      <c r="G298" s="257"/>
      <c r="H298" s="257"/>
      <c r="I298" s="257"/>
      <c r="J298" s="265"/>
      <c r="K298" s="252"/>
      <c r="L298" s="247" t="s">
        <v>61</v>
      </c>
      <c r="M298" s="247"/>
      <c r="N298" s="247"/>
      <c r="O298" s="247"/>
      <c r="P298" s="247"/>
      <c r="Q298" s="247"/>
      <c r="R298" s="247"/>
      <c r="S298" s="247"/>
      <c r="T298" s="247" t="str">
        <f>IF(Tableau32[[#This Row],[Auswirkung auf Stakeholder
(Negativ (-) / 
Neutral (0) /
 Positiv (+))]]="Positive (+)", "NA - Positive","")</f>
        <v/>
      </c>
      <c r="U298" s="247" t="str">
        <f>IF(Tableau32[[#This Row],[Aktuell (A) /
Potentiell (P)]]="Aktuell (A)", 1, "")</f>
        <v/>
      </c>
      <c r="V298" s="253" t="str">
        <f>IF(Tableau32[[#This Row],[Skala
(Details unter "10_dW-Regeln")]]="","",IF(AND(N298="Negative (-) ",AVERAGE(R298:T298)&gt;($C$6-0.0001)),AVERAGE(R298:T298),IF(Tableau32[[#This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8" s="254"/>
      <c r="X298" s="255"/>
      <c r="Y298" s="247"/>
      <c r="Z298" s="247"/>
      <c r="AA298" s="247"/>
      <c r="AB298" s="247"/>
      <c r="AC298" s="247"/>
      <c r="AD298" s="253"/>
      <c r="AE298" s="247"/>
      <c r="AF298" s="265"/>
      <c r="AG298" s="247"/>
      <c r="AH298" s="247"/>
      <c r="AI298" s="247"/>
      <c r="AJ298" s="247"/>
      <c r="AK298" s="247"/>
      <c r="AL298" s="253"/>
      <c r="AM298" s="247"/>
    </row>
    <row r="299" spans="1:39" ht="64.5" outlineLevel="1">
      <c r="A299" s="25"/>
      <c r="B299" s="92" t="s">
        <v>9</v>
      </c>
      <c r="C299" s="93" t="s">
        <v>291</v>
      </c>
      <c r="D299" s="247" t="s">
        <v>249</v>
      </c>
      <c r="E299" s="256" t="s">
        <v>250</v>
      </c>
      <c r="F299" s="249"/>
      <c r="G299" s="257"/>
      <c r="H299" s="257"/>
      <c r="I299" s="257"/>
      <c r="J299" s="265"/>
      <c r="K299" s="252"/>
      <c r="L299" s="247" t="s">
        <v>61</v>
      </c>
      <c r="M299" s="247"/>
      <c r="N299" s="247"/>
      <c r="O299" s="247"/>
      <c r="P299" s="247"/>
      <c r="Q299" s="247"/>
      <c r="R299" s="247"/>
      <c r="S299" s="247"/>
      <c r="T299" s="247" t="str">
        <f>IF(Tableau32[[#This Row],[Auswirkung auf Stakeholder
(Negativ (-) / 
Neutral (0) /
 Positiv (+))]]="Positive (+)", "NA - Positive","")</f>
        <v/>
      </c>
      <c r="U299" s="247" t="str">
        <f>IF(Tableau32[[#This Row],[Aktuell (A) /
Potentiell (P)]]="Aktuell (A)", 1, "")</f>
        <v/>
      </c>
      <c r="V299" s="253" t="str">
        <f>IF(Tableau32[[#This Row],[Skala
(Details unter "10_dW-Regeln")]]="","",IF(AND(N299="Negative (-) ",AVERAGE(R299:T299)&gt;($C$6-0.0001)),AVERAGE(R299:T299),IF(Tableau32[[#This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299" s="254"/>
      <c r="X299" s="255"/>
      <c r="Y299" s="247"/>
      <c r="Z299" s="247"/>
      <c r="AA299" s="247"/>
      <c r="AB299" s="247"/>
      <c r="AC299" s="247"/>
      <c r="AD299" s="253"/>
      <c r="AE299" s="247"/>
      <c r="AF299" s="265"/>
      <c r="AG299" s="247"/>
      <c r="AH299" s="247"/>
      <c r="AI299" s="247"/>
      <c r="AJ299" s="247"/>
      <c r="AK299" s="247"/>
      <c r="AL299" s="253"/>
      <c r="AM299" s="247"/>
    </row>
    <row r="300" spans="1:39" ht="64.5" outlineLevel="1">
      <c r="A300" s="25"/>
      <c r="B300" s="92" t="s">
        <v>9</v>
      </c>
      <c r="C300" s="93" t="s">
        <v>291</v>
      </c>
      <c r="D300" s="247" t="s">
        <v>249</v>
      </c>
      <c r="E300" s="256" t="s">
        <v>250</v>
      </c>
      <c r="F300" s="249"/>
      <c r="G300" s="257"/>
      <c r="H300" s="257"/>
      <c r="I300" s="257"/>
      <c r="J300" s="265"/>
      <c r="K300" s="252"/>
      <c r="L300" s="247" t="s">
        <v>61</v>
      </c>
      <c r="M300" s="247"/>
      <c r="N300" s="247"/>
      <c r="O300" s="247"/>
      <c r="P300" s="247"/>
      <c r="Q300" s="247"/>
      <c r="R300" s="247"/>
      <c r="S300" s="247"/>
      <c r="T300" s="247" t="str">
        <f>IF(Tableau32[[#This Row],[Auswirkung auf Stakeholder
(Negativ (-) / 
Neutral (0) /
 Positiv (+))]]="Positive (+)", "NA - Positive","")</f>
        <v/>
      </c>
      <c r="U300" s="247" t="str">
        <f>IF(Tableau32[[#This Row],[Aktuell (A) /
Potentiell (P)]]="Aktuell (A)", 1, "")</f>
        <v/>
      </c>
      <c r="V300" s="253" t="str">
        <f>IF(Tableau32[[#This Row],[Skala
(Details unter "10_dW-Regeln")]]="","",IF(AND(N300="Negative (-) ",AVERAGE(R300:T300)&gt;($C$6-0.0001)),AVERAGE(R300:T300),IF(Tableau32[[#This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0" s="254"/>
      <c r="X300" s="255"/>
      <c r="Y300" s="247"/>
      <c r="Z300" s="247"/>
      <c r="AA300" s="247"/>
      <c r="AB300" s="247"/>
      <c r="AC300" s="247"/>
      <c r="AD300" s="253"/>
      <c r="AE300" s="247"/>
      <c r="AF300" s="265"/>
      <c r="AG300" s="247"/>
      <c r="AH300" s="247"/>
      <c r="AI300" s="247"/>
      <c r="AJ300" s="247"/>
      <c r="AK300" s="247"/>
      <c r="AL300" s="253"/>
      <c r="AM300" s="247"/>
    </row>
    <row r="301" spans="1:39" ht="64.5" outlineLevel="1">
      <c r="A301" s="25"/>
      <c r="B301" s="92" t="s">
        <v>9</v>
      </c>
      <c r="C301" s="93" t="s">
        <v>291</v>
      </c>
      <c r="D301" s="247" t="s">
        <v>249</v>
      </c>
      <c r="E301" s="256" t="s">
        <v>250</v>
      </c>
      <c r="F301" s="249"/>
      <c r="G301" s="257"/>
      <c r="H301" s="257"/>
      <c r="I301" s="257"/>
      <c r="J301" s="265"/>
      <c r="K301" s="252"/>
      <c r="L301" s="247" t="s">
        <v>61</v>
      </c>
      <c r="M301" s="247"/>
      <c r="N301" s="247"/>
      <c r="O301" s="247"/>
      <c r="P301" s="247"/>
      <c r="Q301" s="247"/>
      <c r="R301" s="247"/>
      <c r="S301" s="247"/>
      <c r="T301" s="247" t="str">
        <f>IF(Tableau32[[#This Row],[Auswirkung auf Stakeholder
(Negativ (-) / 
Neutral (0) /
 Positiv (+))]]="Positive (+)", "NA - Positive","")</f>
        <v/>
      </c>
      <c r="U301" s="247" t="str">
        <f>IF(Tableau32[[#This Row],[Aktuell (A) /
Potentiell (P)]]="Aktuell (A)", 1, "")</f>
        <v/>
      </c>
      <c r="V301" s="253" t="str">
        <f>IF(Tableau32[[#This Row],[Skala
(Details unter "10_dW-Regeln")]]="","",IF(AND(N301="Negative (-) ",AVERAGE(R301:T301)&gt;($C$6-0.0001)),AVERAGE(R301:T301),IF(Tableau32[[#This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1" s="254"/>
      <c r="X301" s="255"/>
      <c r="Y301" s="247"/>
      <c r="Z301" s="247"/>
      <c r="AA301" s="247"/>
      <c r="AB301" s="247"/>
      <c r="AC301" s="247"/>
      <c r="AD301" s="253"/>
      <c r="AE301" s="247"/>
      <c r="AF301" s="265"/>
      <c r="AG301" s="247"/>
      <c r="AH301" s="247"/>
      <c r="AI301" s="247"/>
      <c r="AJ301" s="247"/>
      <c r="AK301" s="247"/>
      <c r="AL301" s="253"/>
      <c r="AM301" s="247"/>
    </row>
    <row r="302" spans="1:39" ht="64.5" outlineLevel="1">
      <c r="A302" s="25"/>
      <c r="B302" s="92" t="s">
        <v>9</v>
      </c>
      <c r="C302" s="93" t="s">
        <v>291</v>
      </c>
      <c r="D302" s="247" t="s">
        <v>249</v>
      </c>
      <c r="E302" s="256" t="s">
        <v>348</v>
      </c>
      <c r="F302" s="249"/>
      <c r="G302" s="257"/>
      <c r="H302" s="257"/>
      <c r="I302" s="257"/>
      <c r="J302" s="265"/>
      <c r="K302" s="252"/>
      <c r="L302" s="247" t="s">
        <v>61</v>
      </c>
      <c r="M302" s="247"/>
      <c r="N302" s="247"/>
      <c r="O302" s="247"/>
      <c r="P302" s="247"/>
      <c r="Q302" s="247"/>
      <c r="R302" s="247"/>
      <c r="S302" s="247"/>
      <c r="T302" s="247" t="str">
        <f>IF(Tableau32[[#This Row],[Auswirkung auf Stakeholder
(Negativ (-) / 
Neutral (0) /
 Positiv (+))]]="Positive (+)", "NA - Positive","")</f>
        <v/>
      </c>
      <c r="U302" s="247" t="str">
        <f>IF(Tableau32[[#This Row],[Aktuell (A) /
Potentiell (P)]]="Aktuell (A)", 1, "")</f>
        <v/>
      </c>
      <c r="V302" s="253" t="str">
        <f>IF(Tableau32[[#This Row],[Skala
(Details unter "10_dW-Regeln")]]="","",IF(AND(N302="Negative (-) ",AVERAGE(R302:T302)&gt;($C$6-0.0001)),AVERAGE(R302:T302),IF(Tableau32[[#This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2" s="254"/>
      <c r="X302" s="255"/>
      <c r="Y302" s="247"/>
      <c r="Z302" s="247"/>
      <c r="AA302" s="247"/>
      <c r="AB302" s="247"/>
      <c r="AC302" s="247"/>
      <c r="AD302" s="253"/>
      <c r="AE302" s="247"/>
      <c r="AF302" s="265"/>
      <c r="AG302" s="247"/>
      <c r="AH302" s="247"/>
      <c r="AI302" s="247"/>
      <c r="AJ302" s="247"/>
      <c r="AK302" s="247"/>
      <c r="AL302" s="253"/>
      <c r="AM302" s="247"/>
    </row>
    <row r="303" spans="1:39" ht="64.5" outlineLevel="1">
      <c r="A303" s="25"/>
      <c r="B303" s="92" t="s">
        <v>9</v>
      </c>
      <c r="C303" s="93" t="s">
        <v>291</v>
      </c>
      <c r="D303" s="247" t="s">
        <v>249</v>
      </c>
      <c r="E303" s="256" t="s">
        <v>348</v>
      </c>
      <c r="F303" s="249"/>
      <c r="G303" s="257"/>
      <c r="H303" s="257"/>
      <c r="I303" s="257"/>
      <c r="J303" s="265"/>
      <c r="K303" s="252"/>
      <c r="L303" s="247" t="s">
        <v>61</v>
      </c>
      <c r="M303" s="247"/>
      <c r="N303" s="247"/>
      <c r="O303" s="247"/>
      <c r="P303" s="247"/>
      <c r="Q303" s="247"/>
      <c r="R303" s="247"/>
      <c r="S303" s="247"/>
      <c r="T303" s="247" t="str">
        <f>IF(Tableau32[[#This Row],[Auswirkung auf Stakeholder
(Negativ (-) / 
Neutral (0) /
 Positiv (+))]]="Positive (+)", "NA - Positive","")</f>
        <v/>
      </c>
      <c r="U303" s="247" t="str">
        <f>IF(Tableau32[[#This Row],[Aktuell (A) /
Potentiell (P)]]="Aktuell (A)", 1, "")</f>
        <v/>
      </c>
      <c r="V303" s="253" t="str">
        <f>IF(Tableau32[[#This Row],[Skala
(Details unter "10_dW-Regeln")]]="","",IF(AND(N303="Negative (-) ",AVERAGE(R303:T303)&gt;($C$6-0.0001)),AVERAGE(R303:T303),IF(Tableau32[[#This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3" s="254"/>
      <c r="X303" s="255"/>
      <c r="Y303" s="247"/>
      <c r="Z303" s="247"/>
      <c r="AA303" s="247"/>
      <c r="AB303" s="247"/>
      <c r="AC303" s="247"/>
      <c r="AD303" s="253"/>
      <c r="AE303" s="247"/>
      <c r="AF303" s="265"/>
      <c r="AG303" s="247"/>
      <c r="AH303" s="247"/>
      <c r="AI303" s="247"/>
      <c r="AJ303" s="247"/>
      <c r="AK303" s="247"/>
      <c r="AL303" s="253"/>
      <c r="AM303" s="247"/>
    </row>
    <row r="304" spans="1:39" ht="64.5" outlineLevel="1">
      <c r="A304" s="25"/>
      <c r="B304" s="92" t="s">
        <v>9</v>
      </c>
      <c r="C304" s="93" t="s">
        <v>291</v>
      </c>
      <c r="D304" s="247" t="s">
        <v>249</v>
      </c>
      <c r="E304" s="256" t="s">
        <v>348</v>
      </c>
      <c r="F304" s="249"/>
      <c r="G304" s="257"/>
      <c r="H304" s="257"/>
      <c r="I304" s="257"/>
      <c r="J304" s="265"/>
      <c r="K304" s="252"/>
      <c r="L304" s="247" t="s">
        <v>61</v>
      </c>
      <c r="M304" s="247"/>
      <c r="N304" s="247"/>
      <c r="O304" s="247"/>
      <c r="P304" s="247"/>
      <c r="Q304" s="247"/>
      <c r="R304" s="247"/>
      <c r="S304" s="247"/>
      <c r="T304" s="247" t="str">
        <f>IF(Tableau32[[#This Row],[Auswirkung auf Stakeholder
(Negativ (-) / 
Neutral (0) /
 Positiv (+))]]="Positive (+)", "NA - Positive","")</f>
        <v/>
      </c>
      <c r="U304" s="247" t="str">
        <f>IF(Tableau32[[#This Row],[Aktuell (A) /
Potentiell (P)]]="Aktuell (A)", 1, "")</f>
        <v/>
      </c>
      <c r="V304" s="253" t="str">
        <f>IF(Tableau32[[#This Row],[Skala
(Details unter "10_dW-Regeln")]]="","",IF(AND(N304="Negative (-) ",AVERAGE(R304:T304)&gt;($C$6-0.0001)),AVERAGE(R304:T304),IF(Tableau32[[#This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4" s="254"/>
      <c r="X304" s="255"/>
      <c r="Y304" s="247"/>
      <c r="Z304" s="247"/>
      <c r="AA304" s="247"/>
      <c r="AB304" s="247"/>
      <c r="AC304" s="247"/>
      <c r="AD304" s="253"/>
      <c r="AE304" s="247"/>
      <c r="AF304" s="265"/>
      <c r="AG304" s="247"/>
      <c r="AH304" s="247"/>
      <c r="AI304" s="247"/>
      <c r="AJ304" s="247"/>
      <c r="AK304" s="247"/>
      <c r="AL304" s="253"/>
      <c r="AM304" s="247"/>
    </row>
    <row r="305" spans="1:39" ht="64.5" outlineLevel="1">
      <c r="A305" s="25"/>
      <c r="B305" s="92" t="s">
        <v>9</v>
      </c>
      <c r="C305" s="93" t="s">
        <v>291</v>
      </c>
      <c r="D305" s="247" t="s">
        <v>249</v>
      </c>
      <c r="E305" s="256" t="s">
        <v>348</v>
      </c>
      <c r="F305" s="249"/>
      <c r="G305" s="257"/>
      <c r="H305" s="257"/>
      <c r="I305" s="257"/>
      <c r="J305" s="265"/>
      <c r="K305" s="252"/>
      <c r="L305" s="247" t="s">
        <v>61</v>
      </c>
      <c r="M305" s="247"/>
      <c r="N305" s="247"/>
      <c r="O305" s="247"/>
      <c r="P305" s="247"/>
      <c r="Q305" s="247"/>
      <c r="R305" s="247"/>
      <c r="S305" s="247"/>
      <c r="T305" s="247" t="str">
        <f>IF(Tableau32[[#This Row],[Auswirkung auf Stakeholder
(Negativ (-) / 
Neutral (0) /
 Positiv (+))]]="Positive (+)", "NA - Positive","")</f>
        <v/>
      </c>
      <c r="U305" s="247" t="str">
        <f>IF(Tableau32[[#This Row],[Aktuell (A) /
Potentiell (P)]]="Aktuell (A)", 1, "")</f>
        <v/>
      </c>
      <c r="V305" s="253" t="str">
        <f>IF(Tableau32[[#This Row],[Skala
(Details unter "10_dW-Regeln")]]="","",IF(AND(N305="Negative (-) ",AVERAGE(R305:T305)&gt;($C$6-0.0001)),AVERAGE(R305:T305),IF(Tableau32[[#This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5" s="254"/>
      <c r="X305" s="255"/>
      <c r="Y305" s="247"/>
      <c r="Z305" s="247"/>
      <c r="AA305" s="247"/>
      <c r="AB305" s="247"/>
      <c r="AC305" s="247"/>
      <c r="AD305" s="253"/>
      <c r="AE305" s="247"/>
      <c r="AF305" s="265"/>
      <c r="AG305" s="247"/>
      <c r="AH305" s="247"/>
      <c r="AI305" s="247"/>
      <c r="AJ305" s="247"/>
      <c r="AK305" s="247"/>
      <c r="AL305" s="253"/>
      <c r="AM305" s="247"/>
    </row>
    <row r="306" spans="1:39" ht="64.5" outlineLevel="1">
      <c r="A306" s="25"/>
      <c r="B306" s="92" t="s">
        <v>9</v>
      </c>
      <c r="C306" s="93" t="s">
        <v>291</v>
      </c>
      <c r="D306" s="247" t="s">
        <v>249</v>
      </c>
      <c r="E306" s="256" t="s">
        <v>252</v>
      </c>
      <c r="F306" s="249"/>
      <c r="G306" s="257"/>
      <c r="H306" s="257"/>
      <c r="I306" s="257"/>
      <c r="J306" s="265"/>
      <c r="K306" s="252"/>
      <c r="L306" s="247" t="s">
        <v>61</v>
      </c>
      <c r="M306" s="247"/>
      <c r="N306" s="247"/>
      <c r="O306" s="247"/>
      <c r="P306" s="247"/>
      <c r="Q306" s="247"/>
      <c r="R306" s="247"/>
      <c r="S306" s="247"/>
      <c r="T306" s="247" t="str">
        <f>IF(Tableau32[[#This Row],[Auswirkung auf Stakeholder
(Negativ (-) / 
Neutral (0) /
 Positiv (+))]]="Positive (+)", "NA - Positive","")</f>
        <v/>
      </c>
      <c r="U306" s="247" t="str">
        <f>IF(Tableau32[[#This Row],[Aktuell (A) /
Potentiell (P)]]="Aktuell (A)", 1, "")</f>
        <v/>
      </c>
      <c r="V306" s="253" t="str">
        <f>IF(Tableau32[[#This Row],[Skala
(Details unter "10_dW-Regeln")]]="","",IF(AND(N306="Negative (-) ",AVERAGE(R306:T306)&gt;($C$6-0.0001)),AVERAGE(R306:T306),IF(Tableau32[[#This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6" s="254"/>
      <c r="X306" s="255"/>
      <c r="Y306" s="247"/>
      <c r="Z306" s="247"/>
      <c r="AA306" s="247"/>
      <c r="AB306" s="247"/>
      <c r="AC306" s="247"/>
      <c r="AD306" s="253"/>
      <c r="AE306" s="247"/>
      <c r="AF306" s="265"/>
      <c r="AG306" s="247"/>
      <c r="AH306" s="247"/>
      <c r="AI306" s="247"/>
      <c r="AJ306" s="247"/>
      <c r="AK306" s="247"/>
      <c r="AL306" s="253"/>
      <c r="AM306" s="247"/>
    </row>
    <row r="307" spans="1:39" ht="64.5" outlineLevel="1">
      <c r="A307" s="25"/>
      <c r="B307" s="92" t="s">
        <v>9</v>
      </c>
      <c r="C307" s="93" t="s">
        <v>291</v>
      </c>
      <c r="D307" s="247" t="s">
        <v>249</v>
      </c>
      <c r="E307" s="256" t="s">
        <v>252</v>
      </c>
      <c r="F307" s="249"/>
      <c r="G307" s="257"/>
      <c r="H307" s="257"/>
      <c r="I307" s="257"/>
      <c r="J307" s="265"/>
      <c r="K307" s="252"/>
      <c r="L307" s="247" t="s">
        <v>61</v>
      </c>
      <c r="M307" s="247"/>
      <c r="N307" s="247"/>
      <c r="O307" s="247"/>
      <c r="P307" s="247"/>
      <c r="Q307" s="247"/>
      <c r="R307" s="247"/>
      <c r="S307" s="247"/>
      <c r="T307" s="247" t="str">
        <f>IF(Tableau32[[#This Row],[Auswirkung auf Stakeholder
(Negativ (-) / 
Neutral (0) /
 Positiv (+))]]="Positive (+)", "NA - Positive","")</f>
        <v/>
      </c>
      <c r="U307" s="247" t="str">
        <f>IF(Tableau32[[#This Row],[Aktuell (A) /
Potentiell (P)]]="Aktuell (A)", 1, "")</f>
        <v/>
      </c>
      <c r="V307" s="253" t="str">
        <f>IF(Tableau32[[#This Row],[Skala
(Details unter "10_dW-Regeln")]]="","",IF(AND(N307="Negative (-) ",AVERAGE(R307:T307)&gt;($C$6-0.0001)),AVERAGE(R307:T307),IF(Tableau32[[#This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7" s="254"/>
      <c r="X307" s="255"/>
      <c r="Y307" s="247"/>
      <c r="Z307" s="247"/>
      <c r="AA307" s="247"/>
      <c r="AB307" s="247"/>
      <c r="AC307" s="247"/>
      <c r="AD307" s="253"/>
      <c r="AE307" s="247"/>
      <c r="AF307" s="265"/>
      <c r="AG307" s="247"/>
      <c r="AH307" s="247"/>
      <c r="AI307" s="247"/>
      <c r="AJ307" s="247"/>
      <c r="AK307" s="247"/>
      <c r="AL307" s="253"/>
      <c r="AM307" s="247"/>
    </row>
    <row r="308" spans="1:39" ht="64.5" outlineLevel="1">
      <c r="A308" s="25"/>
      <c r="B308" s="92" t="s">
        <v>9</v>
      </c>
      <c r="C308" s="93" t="s">
        <v>291</v>
      </c>
      <c r="D308" s="247" t="s">
        <v>249</v>
      </c>
      <c r="E308" s="256" t="s">
        <v>252</v>
      </c>
      <c r="F308" s="249"/>
      <c r="G308" s="257"/>
      <c r="H308" s="257"/>
      <c r="I308" s="257"/>
      <c r="J308" s="265"/>
      <c r="K308" s="252"/>
      <c r="L308" s="247" t="s">
        <v>61</v>
      </c>
      <c r="M308" s="247"/>
      <c r="N308" s="247"/>
      <c r="O308" s="247"/>
      <c r="P308" s="247"/>
      <c r="Q308" s="247"/>
      <c r="R308" s="247"/>
      <c r="S308" s="247"/>
      <c r="T308" s="247" t="str">
        <f>IF(Tableau32[[#This Row],[Auswirkung auf Stakeholder
(Negativ (-) / 
Neutral (0) /
 Positiv (+))]]="Positive (+)", "NA - Positive","")</f>
        <v/>
      </c>
      <c r="U308" s="247" t="str">
        <f>IF(Tableau32[[#This Row],[Aktuell (A) /
Potentiell (P)]]="Aktuell (A)", 1, "")</f>
        <v/>
      </c>
      <c r="V308" s="253" t="str">
        <f>IF(Tableau32[[#This Row],[Skala
(Details unter "10_dW-Regeln")]]="","",IF(AND(N308="Negative (-) ",AVERAGE(R308:T308)&gt;($C$6-0.0001)),AVERAGE(R308:T308),IF(Tableau32[[#This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8" s="254"/>
      <c r="X308" s="255"/>
      <c r="Y308" s="247"/>
      <c r="Z308" s="247"/>
      <c r="AA308" s="247"/>
      <c r="AB308" s="247"/>
      <c r="AC308" s="247"/>
      <c r="AD308" s="253"/>
      <c r="AE308" s="247"/>
      <c r="AF308" s="265"/>
      <c r="AG308" s="247"/>
      <c r="AH308" s="247"/>
      <c r="AI308" s="247"/>
      <c r="AJ308" s="247"/>
      <c r="AK308" s="247"/>
      <c r="AL308" s="253"/>
      <c r="AM308" s="247"/>
    </row>
    <row r="309" spans="1:39" ht="64.5" outlineLevel="1">
      <c r="A309" s="25"/>
      <c r="B309" s="92" t="s">
        <v>9</v>
      </c>
      <c r="C309" s="93" t="s">
        <v>291</v>
      </c>
      <c r="D309" s="247" t="s">
        <v>249</v>
      </c>
      <c r="E309" s="256" t="s">
        <v>252</v>
      </c>
      <c r="F309" s="249"/>
      <c r="G309" s="257"/>
      <c r="H309" s="257"/>
      <c r="I309" s="257"/>
      <c r="J309" s="265"/>
      <c r="K309" s="252"/>
      <c r="L309" s="247" t="s">
        <v>61</v>
      </c>
      <c r="M309" s="247"/>
      <c r="N309" s="247"/>
      <c r="O309" s="247"/>
      <c r="P309" s="247"/>
      <c r="Q309" s="247"/>
      <c r="R309" s="247"/>
      <c r="S309" s="247"/>
      <c r="T309" s="247" t="str">
        <f>IF(Tableau32[[#This Row],[Auswirkung auf Stakeholder
(Negativ (-) / 
Neutral (0) /
 Positiv (+))]]="Positive (+)", "NA - Positive","")</f>
        <v/>
      </c>
      <c r="U309" s="247" t="str">
        <f>IF(Tableau32[[#This Row],[Aktuell (A) /
Potentiell (P)]]="Aktuell (A)", 1, "")</f>
        <v/>
      </c>
      <c r="V309" s="253" t="str">
        <f>IF(Tableau32[[#This Row],[Skala
(Details unter "10_dW-Regeln")]]="","",IF(AND(N309="Negative (-) ",AVERAGE(R309:T309)&gt;($C$6-0.0001)),AVERAGE(R309:T309),IF(Tableau32[[#This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09" s="254"/>
      <c r="X309" s="255"/>
      <c r="Y309" s="247"/>
      <c r="Z309" s="247"/>
      <c r="AA309" s="247"/>
      <c r="AB309" s="247"/>
      <c r="AC309" s="247"/>
      <c r="AD309" s="253"/>
      <c r="AE309" s="247"/>
      <c r="AF309" s="265"/>
      <c r="AG309" s="247"/>
      <c r="AH309" s="247"/>
      <c r="AI309" s="247"/>
      <c r="AJ309" s="247"/>
      <c r="AK309" s="247"/>
      <c r="AL309" s="253"/>
      <c r="AM309" s="247"/>
    </row>
    <row r="310" spans="1:39" ht="43" outlineLevel="1">
      <c r="A310" s="25"/>
      <c r="B310" s="92" t="s">
        <v>9</v>
      </c>
      <c r="C310" s="93" t="s">
        <v>291</v>
      </c>
      <c r="D310" s="247" t="s">
        <v>253</v>
      </c>
      <c r="E310" s="256" t="s">
        <v>254</v>
      </c>
      <c r="F310" s="249"/>
      <c r="G310" s="257"/>
      <c r="H310" s="257"/>
      <c r="I310" s="257"/>
      <c r="J310" s="265"/>
      <c r="K310" s="252"/>
      <c r="L310" s="247" t="s">
        <v>61</v>
      </c>
      <c r="M310" s="247"/>
      <c r="N310" s="247"/>
      <c r="O310" s="247"/>
      <c r="P310" s="247"/>
      <c r="Q310" s="247"/>
      <c r="R310" s="247"/>
      <c r="S310" s="247"/>
      <c r="T310" s="247" t="str">
        <f>IF(Tableau32[[#This Row],[Auswirkung auf Stakeholder
(Negativ (-) / 
Neutral (0) /
 Positiv (+))]]="Positive (+)", "NA - Positive","")</f>
        <v/>
      </c>
      <c r="U310" s="247" t="str">
        <f>IF(Tableau32[[#This Row],[Aktuell (A) /
Potentiell (P)]]="Aktuell (A)", 1, "")</f>
        <v/>
      </c>
      <c r="V310" s="253" t="str">
        <f>IF(Tableau32[[#This Row],[Skala
(Details unter "10_dW-Regeln")]]="","",IF(AND(N310="Negative (-) ",AVERAGE(R310:T310)&gt;($C$6-0.0001)),AVERAGE(R310:T310),IF(Tableau32[[#This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0" s="254"/>
      <c r="X310" s="255"/>
      <c r="Y310" s="247"/>
      <c r="Z310" s="247"/>
      <c r="AA310" s="247"/>
      <c r="AB310" s="247"/>
      <c r="AC310" s="247"/>
      <c r="AD310" s="253"/>
      <c r="AE310" s="247"/>
      <c r="AF310" s="265"/>
      <c r="AG310" s="247"/>
      <c r="AH310" s="247"/>
      <c r="AI310" s="247"/>
      <c r="AJ310" s="247"/>
      <c r="AK310" s="247"/>
      <c r="AL310" s="253"/>
      <c r="AM310" s="247"/>
    </row>
    <row r="311" spans="1:39" ht="43" outlineLevel="1">
      <c r="A311" s="25"/>
      <c r="B311" s="92" t="s">
        <v>9</v>
      </c>
      <c r="C311" s="93" t="s">
        <v>291</v>
      </c>
      <c r="D311" s="247" t="s">
        <v>253</v>
      </c>
      <c r="E311" s="256" t="s">
        <v>254</v>
      </c>
      <c r="F311" s="249"/>
      <c r="G311" s="257"/>
      <c r="H311" s="257"/>
      <c r="I311" s="257"/>
      <c r="J311" s="265"/>
      <c r="K311" s="252"/>
      <c r="L311" s="247" t="s">
        <v>61</v>
      </c>
      <c r="M311" s="247"/>
      <c r="N311" s="247"/>
      <c r="O311" s="247"/>
      <c r="P311" s="247"/>
      <c r="Q311" s="247"/>
      <c r="R311" s="247"/>
      <c r="S311" s="247"/>
      <c r="T311" s="247" t="str">
        <f>IF(Tableau32[[#This Row],[Auswirkung auf Stakeholder
(Negativ (-) / 
Neutral (0) /
 Positiv (+))]]="Positive (+)", "NA - Positive","")</f>
        <v/>
      </c>
      <c r="U311" s="247" t="str">
        <f>IF(Tableau32[[#This Row],[Aktuell (A) /
Potentiell (P)]]="Aktuell (A)", 1, "")</f>
        <v/>
      </c>
      <c r="V311" s="253" t="str">
        <f>IF(Tableau32[[#This Row],[Skala
(Details unter "10_dW-Regeln")]]="","",IF(AND(N311="Negative (-) ",AVERAGE(R311:T311)&gt;($C$6-0.0001)),AVERAGE(R311:T311),IF(Tableau32[[#This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1" s="254"/>
      <c r="X311" s="255"/>
      <c r="Y311" s="247"/>
      <c r="Z311" s="247"/>
      <c r="AA311" s="247"/>
      <c r="AB311" s="247"/>
      <c r="AC311" s="247"/>
      <c r="AD311" s="253"/>
      <c r="AE311" s="247"/>
      <c r="AF311" s="265"/>
      <c r="AG311" s="247"/>
      <c r="AH311" s="247"/>
      <c r="AI311" s="247"/>
      <c r="AJ311" s="247"/>
      <c r="AK311" s="247"/>
      <c r="AL311" s="253"/>
      <c r="AM311" s="247"/>
    </row>
    <row r="312" spans="1:39" ht="43" outlineLevel="1">
      <c r="A312" s="25"/>
      <c r="B312" s="92" t="s">
        <v>9</v>
      </c>
      <c r="C312" s="93" t="s">
        <v>291</v>
      </c>
      <c r="D312" s="247" t="s">
        <v>253</v>
      </c>
      <c r="E312" s="256" t="s">
        <v>254</v>
      </c>
      <c r="F312" s="249"/>
      <c r="G312" s="257"/>
      <c r="H312" s="257"/>
      <c r="I312" s="257"/>
      <c r="J312" s="265"/>
      <c r="K312" s="252"/>
      <c r="L312" s="247" t="s">
        <v>61</v>
      </c>
      <c r="M312" s="247"/>
      <c r="N312" s="247"/>
      <c r="O312" s="247"/>
      <c r="P312" s="247"/>
      <c r="Q312" s="247"/>
      <c r="R312" s="247"/>
      <c r="S312" s="247"/>
      <c r="T312" s="247" t="str">
        <f>IF(Tableau32[[#This Row],[Auswirkung auf Stakeholder
(Negativ (-) / 
Neutral (0) /
 Positiv (+))]]="Positive (+)", "NA - Positive","")</f>
        <v/>
      </c>
      <c r="U312" s="247" t="str">
        <f>IF(Tableau32[[#This Row],[Aktuell (A) /
Potentiell (P)]]="Aktuell (A)", 1, "")</f>
        <v/>
      </c>
      <c r="V312" s="253" t="str">
        <f>IF(Tableau32[[#This Row],[Skala
(Details unter "10_dW-Regeln")]]="","",IF(AND(N312="Negative (-) ",AVERAGE(R312:T312)&gt;($C$6-0.0001)),AVERAGE(R312:T312),IF(Tableau32[[#This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2" s="254"/>
      <c r="X312" s="255"/>
      <c r="Y312" s="247"/>
      <c r="Z312" s="247"/>
      <c r="AA312" s="247"/>
      <c r="AB312" s="247"/>
      <c r="AC312" s="247"/>
      <c r="AD312" s="253"/>
      <c r="AE312" s="247"/>
      <c r="AF312" s="265"/>
      <c r="AG312" s="247"/>
      <c r="AH312" s="247"/>
      <c r="AI312" s="247"/>
      <c r="AJ312" s="247"/>
      <c r="AK312" s="247"/>
      <c r="AL312" s="253"/>
      <c r="AM312" s="247"/>
    </row>
    <row r="313" spans="1:39" ht="43" outlineLevel="1">
      <c r="A313" s="25"/>
      <c r="B313" s="92" t="s">
        <v>9</v>
      </c>
      <c r="C313" s="93" t="s">
        <v>291</v>
      </c>
      <c r="D313" s="247" t="s">
        <v>253</v>
      </c>
      <c r="E313" s="256" t="s">
        <v>254</v>
      </c>
      <c r="F313" s="249"/>
      <c r="G313" s="257"/>
      <c r="H313" s="257"/>
      <c r="I313" s="257"/>
      <c r="J313" s="265"/>
      <c r="K313" s="252"/>
      <c r="L313" s="247" t="s">
        <v>61</v>
      </c>
      <c r="M313" s="247"/>
      <c r="N313" s="247"/>
      <c r="O313" s="247"/>
      <c r="P313" s="247"/>
      <c r="Q313" s="247"/>
      <c r="R313" s="247"/>
      <c r="S313" s="247"/>
      <c r="T313" s="247" t="str">
        <f>IF(Tableau32[[#This Row],[Auswirkung auf Stakeholder
(Negativ (-) / 
Neutral (0) /
 Positiv (+))]]="Positive (+)", "NA - Positive","")</f>
        <v/>
      </c>
      <c r="U313" s="247" t="str">
        <f>IF(Tableau32[[#This Row],[Aktuell (A) /
Potentiell (P)]]="Aktuell (A)", 1, "")</f>
        <v/>
      </c>
      <c r="V313" s="253" t="str">
        <f>IF(Tableau32[[#This Row],[Skala
(Details unter "10_dW-Regeln")]]="","",IF(AND(N313="Negative (-) ",AVERAGE(R313:T313)&gt;($C$6-0.0001)),AVERAGE(R313:T313),IF(Tableau32[[#This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3" s="254"/>
      <c r="X313" s="255"/>
      <c r="Y313" s="247"/>
      <c r="Z313" s="247"/>
      <c r="AA313" s="247"/>
      <c r="AB313" s="247"/>
      <c r="AC313" s="247"/>
      <c r="AD313" s="253"/>
      <c r="AE313" s="247"/>
      <c r="AF313" s="265"/>
      <c r="AG313" s="247"/>
      <c r="AH313" s="247"/>
      <c r="AI313" s="247"/>
      <c r="AJ313" s="247"/>
      <c r="AK313" s="247"/>
      <c r="AL313" s="253"/>
      <c r="AM313" s="247"/>
    </row>
    <row r="314" spans="1:39" ht="43" outlineLevel="1">
      <c r="A314" s="25"/>
      <c r="B314" s="92" t="s">
        <v>9</v>
      </c>
      <c r="C314" s="93" t="s">
        <v>291</v>
      </c>
      <c r="D314" s="247" t="s">
        <v>253</v>
      </c>
      <c r="E314" s="256" t="s">
        <v>255</v>
      </c>
      <c r="F314" s="249"/>
      <c r="G314" s="257"/>
      <c r="H314" s="257"/>
      <c r="I314" s="257"/>
      <c r="J314" s="265"/>
      <c r="K314" s="252"/>
      <c r="L314" s="247" t="s">
        <v>61</v>
      </c>
      <c r="M314" s="247"/>
      <c r="N314" s="247"/>
      <c r="O314" s="247"/>
      <c r="P314" s="247"/>
      <c r="Q314" s="247"/>
      <c r="R314" s="247"/>
      <c r="S314" s="247"/>
      <c r="T314" s="247" t="str">
        <f>IF(Tableau32[[#This Row],[Auswirkung auf Stakeholder
(Negativ (-) / 
Neutral (0) /
 Positiv (+))]]="Positive (+)", "NA - Positive","")</f>
        <v/>
      </c>
      <c r="U314" s="247" t="str">
        <f>IF(Tableau32[[#This Row],[Aktuell (A) /
Potentiell (P)]]="Aktuell (A)", 1, "")</f>
        <v/>
      </c>
      <c r="V314" s="253" t="str">
        <f>IF(Tableau32[[#This Row],[Skala
(Details unter "10_dW-Regeln")]]="","",IF(AND(N314="Negative (-) ",AVERAGE(R314:T314)&gt;($C$6-0.0001)),AVERAGE(R314:T314),IF(Tableau32[[#This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4" s="254"/>
      <c r="X314" s="255"/>
      <c r="Y314" s="247"/>
      <c r="Z314" s="247"/>
      <c r="AA314" s="247"/>
      <c r="AB314" s="247"/>
      <c r="AC314" s="247"/>
      <c r="AD314" s="253"/>
      <c r="AE314" s="247"/>
      <c r="AF314" s="265"/>
      <c r="AG314" s="247"/>
      <c r="AH314" s="247"/>
      <c r="AI314" s="247"/>
      <c r="AJ314" s="247"/>
      <c r="AK314" s="247"/>
      <c r="AL314" s="253"/>
      <c r="AM314" s="247"/>
    </row>
    <row r="315" spans="1:39" ht="43" outlineLevel="1">
      <c r="A315" s="25"/>
      <c r="B315" s="92" t="s">
        <v>9</v>
      </c>
      <c r="C315" s="93" t="s">
        <v>291</v>
      </c>
      <c r="D315" s="247" t="s">
        <v>253</v>
      </c>
      <c r="E315" s="256" t="s">
        <v>255</v>
      </c>
      <c r="F315" s="249"/>
      <c r="G315" s="257"/>
      <c r="H315" s="257"/>
      <c r="I315" s="257"/>
      <c r="J315" s="265"/>
      <c r="K315" s="252"/>
      <c r="L315" s="247" t="s">
        <v>61</v>
      </c>
      <c r="M315" s="247"/>
      <c r="N315" s="247"/>
      <c r="O315" s="247"/>
      <c r="P315" s="247"/>
      <c r="Q315" s="247"/>
      <c r="R315" s="247"/>
      <c r="S315" s="247"/>
      <c r="T315" s="247" t="str">
        <f>IF(Tableau32[[#This Row],[Auswirkung auf Stakeholder
(Negativ (-) / 
Neutral (0) /
 Positiv (+))]]="Positive (+)", "NA - Positive","")</f>
        <v/>
      </c>
      <c r="U315" s="247" t="str">
        <f>IF(Tableau32[[#This Row],[Aktuell (A) /
Potentiell (P)]]="Aktuell (A)", 1, "")</f>
        <v/>
      </c>
      <c r="V315" s="253" t="str">
        <f>IF(Tableau32[[#This Row],[Skala
(Details unter "10_dW-Regeln")]]="","",IF(AND(N315="Negative (-) ",AVERAGE(R315:T315)&gt;($C$6-0.0001)),AVERAGE(R315:T315),IF(Tableau32[[#This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5" s="254"/>
      <c r="X315" s="255"/>
      <c r="Y315" s="247"/>
      <c r="Z315" s="247"/>
      <c r="AA315" s="247"/>
      <c r="AB315" s="247"/>
      <c r="AC315" s="247"/>
      <c r="AD315" s="253"/>
      <c r="AE315" s="247"/>
      <c r="AF315" s="265"/>
      <c r="AG315" s="247"/>
      <c r="AH315" s="247"/>
      <c r="AI315" s="247"/>
      <c r="AJ315" s="247"/>
      <c r="AK315" s="247"/>
      <c r="AL315" s="253"/>
      <c r="AM315" s="247"/>
    </row>
    <row r="316" spans="1:39" ht="43" outlineLevel="1">
      <c r="A316" s="25"/>
      <c r="B316" s="92" t="s">
        <v>9</v>
      </c>
      <c r="C316" s="93" t="s">
        <v>291</v>
      </c>
      <c r="D316" s="247" t="s">
        <v>253</v>
      </c>
      <c r="E316" s="256" t="s">
        <v>255</v>
      </c>
      <c r="F316" s="249"/>
      <c r="G316" s="257"/>
      <c r="H316" s="257"/>
      <c r="I316" s="257"/>
      <c r="J316" s="265"/>
      <c r="K316" s="252"/>
      <c r="L316" s="247" t="s">
        <v>61</v>
      </c>
      <c r="M316" s="247"/>
      <c r="N316" s="247"/>
      <c r="O316" s="247"/>
      <c r="P316" s="247"/>
      <c r="Q316" s="247"/>
      <c r="R316" s="247"/>
      <c r="S316" s="247"/>
      <c r="T316" s="247" t="str">
        <f>IF(Tableau32[[#This Row],[Auswirkung auf Stakeholder
(Negativ (-) / 
Neutral (0) /
 Positiv (+))]]="Positive (+)", "NA - Positive","")</f>
        <v/>
      </c>
      <c r="U316" s="247" t="str">
        <f>IF(Tableau32[[#This Row],[Aktuell (A) /
Potentiell (P)]]="Aktuell (A)", 1, "")</f>
        <v/>
      </c>
      <c r="V316" s="253" t="str">
        <f>IF(Tableau32[[#This Row],[Skala
(Details unter "10_dW-Regeln")]]="","",IF(AND(N316="Negative (-) ",AVERAGE(R316:T316)&gt;($C$6-0.0001)),AVERAGE(R316:T316),IF(Tableau32[[#This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6" s="254"/>
      <c r="X316" s="255"/>
      <c r="Y316" s="247"/>
      <c r="Z316" s="247"/>
      <c r="AA316" s="247"/>
      <c r="AB316" s="247"/>
      <c r="AC316" s="247"/>
      <c r="AD316" s="253"/>
      <c r="AE316" s="247"/>
      <c r="AF316" s="265"/>
      <c r="AG316" s="247"/>
      <c r="AH316" s="247"/>
      <c r="AI316" s="247"/>
      <c r="AJ316" s="247"/>
      <c r="AK316" s="247"/>
      <c r="AL316" s="253"/>
      <c r="AM316" s="247"/>
    </row>
    <row r="317" spans="1:39" ht="43" outlineLevel="1">
      <c r="A317" s="25"/>
      <c r="B317" s="92" t="s">
        <v>9</v>
      </c>
      <c r="C317" s="93" t="s">
        <v>291</v>
      </c>
      <c r="D317" s="247" t="s">
        <v>253</v>
      </c>
      <c r="E317" s="256" t="s">
        <v>255</v>
      </c>
      <c r="F317" s="249"/>
      <c r="G317" s="257"/>
      <c r="H317" s="257"/>
      <c r="I317" s="257"/>
      <c r="J317" s="265"/>
      <c r="K317" s="252"/>
      <c r="L317" s="247" t="s">
        <v>61</v>
      </c>
      <c r="M317" s="247"/>
      <c r="N317" s="247"/>
      <c r="O317" s="247"/>
      <c r="P317" s="247"/>
      <c r="Q317" s="247"/>
      <c r="R317" s="247"/>
      <c r="S317" s="247"/>
      <c r="T317" s="247" t="str">
        <f>IF(Tableau32[[#This Row],[Auswirkung auf Stakeholder
(Negativ (-) / 
Neutral (0) /
 Positiv (+))]]="Positive (+)", "NA - Positive","")</f>
        <v/>
      </c>
      <c r="U317" s="247" t="str">
        <f>IF(Tableau32[[#This Row],[Aktuell (A) /
Potentiell (P)]]="Aktuell (A)", 1, "")</f>
        <v/>
      </c>
      <c r="V317" s="253" t="str">
        <f>IF(Tableau32[[#This Row],[Skala
(Details unter "10_dW-Regeln")]]="","",IF(AND(N317="Negative (-) ",AVERAGE(R317:T317)&gt;($C$6-0.0001)),AVERAGE(R317:T317),IF(Tableau32[[#This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7" s="254"/>
      <c r="X317" s="255"/>
      <c r="Y317" s="247"/>
      <c r="Z317" s="247"/>
      <c r="AA317" s="247"/>
      <c r="AB317" s="247"/>
      <c r="AC317" s="247"/>
      <c r="AD317" s="253"/>
      <c r="AE317" s="247"/>
      <c r="AF317" s="265"/>
      <c r="AG317" s="247"/>
      <c r="AH317" s="247"/>
      <c r="AI317" s="247"/>
      <c r="AJ317" s="247"/>
      <c r="AK317" s="247"/>
      <c r="AL317" s="253"/>
      <c r="AM317" s="247"/>
    </row>
    <row r="318" spans="1:39" ht="43" outlineLevel="1">
      <c r="A318" s="25"/>
      <c r="B318" s="92" t="s">
        <v>9</v>
      </c>
      <c r="C318" s="93" t="s">
        <v>291</v>
      </c>
      <c r="D318" s="247" t="s">
        <v>253</v>
      </c>
      <c r="E318" s="256" t="s">
        <v>349</v>
      </c>
      <c r="F318" s="249"/>
      <c r="G318" s="257"/>
      <c r="H318" s="257"/>
      <c r="I318" s="257"/>
      <c r="J318" s="265"/>
      <c r="K318" s="252"/>
      <c r="L318" s="247" t="s">
        <v>61</v>
      </c>
      <c r="M318" s="247"/>
      <c r="N318" s="247"/>
      <c r="O318" s="247"/>
      <c r="P318" s="247"/>
      <c r="Q318" s="247"/>
      <c r="R318" s="247"/>
      <c r="S318" s="247"/>
      <c r="T318" s="247" t="str">
        <f>IF(Tableau32[[#This Row],[Auswirkung auf Stakeholder
(Negativ (-) / 
Neutral (0) /
 Positiv (+))]]="Positive (+)", "NA - Positive","")</f>
        <v/>
      </c>
      <c r="U318" s="247" t="str">
        <f>IF(Tableau32[[#This Row],[Aktuell (A) /
Potentiell (P)]]="Aktuell (A)", 1, "")</f>
        <v/>
      </c>
      <c r="V318" s="253" t="str">
        <f>IF(Tableau32[[#This Row],[Skala
(Details unter "10_dW-Regeln")]]="","",IF(AND(N318="Negative (-) ",AVERAGE(R318:T318)&gt;($C$6-0.0001)),AVERAGE(R318:T318),IF(Tableau32[[#This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8" s="254"/>
      <c r="X318" s="255"/>
      <c r="Y318" s="247"/>
      <c r="Z318" s="247"/>
      <c r="AA318" s="247"/>
      <c r="AB318" s="247"/>
      <c r="AC318" s="247"/>
      <c r="AD318" s="253"/>
      <c r="AE318" s="247"/>
      <c r="AF318" s="265"/>
      <c r="AG318" s="247"/>
      <c r="AH318" s="247"/>
      <c r="AI318" s="247"/>
      <c r="AJ318" s="247"/>
      <c r="AK318" s="247"/>
      <c r="AL318" s="253"/>
      <c r="AM318" s="247"/>
    </row>
    <row r="319" spans="1:39" ht="43" outlineLevel="1">
      <c r="A319" s="25"/>
      <c r="B319" s="92" t="s">
        <v>9</v>
      </c>
      <c r="C319" s="93" t="s">
        <v>291</v>
      </c>
      <c r="D319" s="247" t="s">
        <v>253</v>
      </c>
      <c r="E319" s="256" t="s">
        <v>349</v>
      </c>
      <c r="F319" s="249"/>
      <c r="G319" s="257"/>
      <c r="H319" s="257"/>
      <c r="I319" s="257"/>
      <c r="J319" s="265"/>
      <c r="K319" s="252"/>
      <c r="L319" s="247" t="s">
        <v>61</v>
      </c>
      <c r="M319" s="247"/>
      <c r="N319" s="247"/>
      <c r="O319" s="247"/>
      <c r="P319" s="247"/>
      <c r="Q319" s="247"/>
      <c r="R319" s="247"/>
      <c r="S319" s="247"/>
      <c r="T319" s="247" t="str">
        <f>IF(Tableau32[[#This Row],[Auswirkung auf Stakeholder
(Negativ (-) / 
Neutral (0) /
 Positiv (+))]]="Positive (+)", "NA - Positive","")</f>
        <v/>
      </c>
      <c r="U319" s="247" t="str">
        <f>IF(Tableau32[[#This Row],[Aktuell (A) /
Potentiell (P)]]="Aktuell (A)", 1, "")</f>
        <v/>
      </c>
      <c r="V319" s="253" t="str">
        <f>IF(Tableau32[[#This Row],[Skala
(Details unter "10_dW-Regeln")]]="","",IF(AND(N319="Negative (-) ",AVERAGE(R319:T319)&gt;($C$6-0.0001)),AVERAGE(R319:T319),IF(Tableau32[[#This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19" s="254"/>
      <c r="X319" s="255"/>
      <c r="Y319" s="247"/>
      <c r="Z319" s="247"/>
      <c r="AA319" s="247"/>
      <c r="AB319" s="247"/>
      <c r="AC319" s="247"/>
      <c r="AD319" s="253"/>
      <c r="AE319" s="247"/>
      <c r="AF319" s="265"/>
      <c r="AG319" s="247"/>
      <c r="AH319" s="247"/>
      <c r="AI319" s="247"/>
      <c r="AJ319" s="247"/>
      <c r="AK319" s="247"/>
      <c r="AL319" s="253"/>
      <c r="AM319" s="247"/>
    </row>
    <row r="320" spans="1:39" ht="43" outlineLevel="1">
      <c r="A320" s="25"/>
      <c r="B320" s="92" t="s">
        <v>9</v>
      </c>
      <c r="C320" s="93" t="s">
        <v>291</v>
      </c>
      <c r="D320" s="247" t="s">
        <v>253</v>
      </c>
      <c r="E320" s="256" t="s">
        <v>349</v>
      </c>
      <c r="F320" s="249"/>
      <c r="G320" s="257"/>
      <c r="H320" s="257"/>
      <c r="I320" s="257"/>
      <c r="J320" s="265"/>
      <c r="K320" s="252"/>
      <c r="L320" s="247" t="s">
        <v>61</v>
      </c>
      <c r="M320" s="247"/>
      <c r="N320" s="247"/>
      <c r="O320" s="247"/>
      <c r="P320" s="247"/>
      <c r="Q320" s="247"/>
      <c r="R320" s="247"/>
      <c r="S320" s="247"/>
      <c r="T320" s="247" t="str">
        <f>IF(Tableau32[[#This Row],[Auswirkung auf Stakeholder
(Negativ (-) / 
Neutral (0) /
 Positiv (+))]]="Positive (+)", "NA - Positive","")</f>
        <v/>
      </c>
      <c r="U320" s="247" t="str">
        <f>IF(Tableau32[[#This Row],[Aktuell (A) /
Potentiell (P)]]="Aktuell (A)", 1, "")</f>
        <v/>
      </c>
      <c r="V320" s="253" t="str">
        <f>IF(Tableau32[[#This Row],[Skala
(Details unter "10_dW-Regeln")]]="","",IF(AND(N320="Negative (-) ",AVERAGE(R320:T320)&gt;($C$6-0.0001)),AVERAGE(R320:T320),IF(Tableau32[[#This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0" s="254"/>
      <c r="X320" s="255"/>
      <c r="Y320" s="247"/>
      <c r="Z320" s="247"/>
      <c r="AA320" s="247"/>
      <c r="AB320" s="247"/>
      <c r="AC320" s="247"/>
      <c r="AD320" s="253"/>
      <c r="AE320" s="247"/>
      <c r="AF320" s="265"/>
      <c r="AG320" s="247"/>
      <c r="AH320" s="247"/>
      <c r="AI320" s="247"/>
      <c r="AJ320" s="247"/>
      <c r="AK320" s="247"/>
      <c r="AL320" s="253"/>
      <c r="AM320" s="247"/>
    </row>
    <row r="321" spans="1:39" ht="43" outlineLevel="1">
      <c r="A321" s="25"/>
      <c r="B321" s="92" t="s">
        <v>9</v>
      </c>
      <c r="C321" s="93" t="s">
        <v>291</v>
      </c>
      <c r="D321" s="247" t="s">
        <v>253</v>
      </c>
      <c r="E321" s="256" t="s">
        <v>349</v>
      </c>
      <c r="F321" s="249"/>
      <c r="G321" s="257"/>
      <c r="H321" s="257"/>
      <c r="I321" s="257"/>
      <c r="J321" s="265"/>
      <c r="K321" s="252"/>
      <c r="L321" s="247" t="s">
        <v>61</v>
      </c>
      <c r="M321" s="247"/>
      <c r="N321" s="247"/>
      <c r="O321" s="247"/>
      <c r="P321" s="247"/>
      <c r="Q321" s="247"/>
      <c r="R321" s="247"/>
      <c r="S321" s="247"/>
      <c r="T321" s="247" t="str">
        <f>IF(Tableau32[[#This Row],[Auswirkung auf Stakeholder
(Negativ (-) / 
Neutral (0) /
 Positiv (+))]]="Positive (+)", "NA - Positive","")</f>
        <v/>
      </c>
      <c r="U321" s="247" t="str">
        <f>IF(Tableau32[[#This Row],[Aktuell (A) /
Potentiell (P)]]="Aktuell (A)", 1, "")</f>
        <v/>
      </c>
      <c r="V321" s="253" t="str">
        <f>IF(Tableau32[[#This Row],[Skala
(Details unter "10_dW-Regeln")]]="","",IF(AND(N321="Negative (-) ",AVERAGE(R321:T321)&gt;($C$6-0.0001)),AVERAGE(R321:T321),IF(Tableau32[[#This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1" s="254"/>
      <c r="X321" s="255"/>
      <c r="Y321" s="247"/>
      <c r="Z321" s="247"/>
      <c r="AA321" s="247"/>
      <c r="AB321" s="247"/>
      <c r="AC321" s="247"/>
      <c r="AD321" s="253"/>
      <c r="AE321" s="247"/>
      <c r="AF321" s="265"/>
      <c r="AG321" s="247"/>
      <c r="AH321" s="247"/>
      <c r="AI321" s="247"/>
      <c r="AJ321" s="247"/>
      <c r="AK321" s="247"/>
      <c r="AL321" s="253"/>
      <c r="AM321" s="247"/>
    </row>
    <row r="322" spans="1:39" ht="43">
      <c r="A322" s="25"/>
      <c r="B322" s="94" t="s">
        <v>10</v>
      </c>
      <c r="C322" s="95" t="s">
        <v>265</v>
      </c>
      <c r="D322" s="310"/>
      <c r="E322" s="311"/>
      <c r="F322" s="312"/>
      <c r="G322" s="313"/>
      <c r="H322" s="313"/>
      <c r="I322" s="313"/>
      <c r="J322" s="314"/>
      <c r="K322" s="310"/>
      <c r="L322" s="310"/>
      <c r="M322" s="310"/>
      <c r="N322" s="310"/>
      <c r="O322" s="310"/>
      <c r="P322" s="310"/>
      <c r="Q322" s="310"/>
      <c r="R322" s="310"/>
      <c r="S322" s="310"/>
      <c r="T322" s="310"/>
      <c r="U322" s="310" t="str">
        <f>IF(Tableau32[[#This Row],[Aktuell (A) /
Potentiell (P)]]="Aktuell (A)", 1, "")</f>
        <v/>
      </c>
      <c r="V322" s="310"/>
      <c r="W322" s="314"/>
      <c r="X322" s="315"/>
      <c r="Y322" s="310"/>
      <c r="Z322" s="310"/>
      <c r="AA322" s="310"/>
      <c r="AB322" s="310"/>
      <c r="AC322" s="310"/>
      <c r="AD322" s="310"/>
      <c r="AE322" s="310"/>
      <c r="AF322" s="310"/>
      <c r="AG322" s="310"/>
      <c r="AH322" s="310"/>
      <c r="AI322" s="310"/>
      <c r="AJ322" s="310"/>
      <c r="AK322" s="310"/>
      <c r="AL322" s="310"/>
      <c r="AM322" s="310"/>
    </row>
    <row r="323" spans="1:39" ht="86" outlineLevel="1">
      <c r="A323" s="25"/>
      <c r="B323" s="95" t="s">
        <v>10</v>
      </c>
      <c r="C323" s="95" t="s">
        <v>265</v>
      </c>
      <c r="D323" s="247" t="s">
        <v>292</v>
      </c>
      <c r="E323" s="256" t="s">
        <v>293</v>
      </c>
      <c r="F323" s="249"/>
      <c r="G323" s="257"/>
      <c r="H323" s="257"/>
      <c r="I323" s="257"/>
      <c r="J323" s="251"/>
      <c r="K323" s="252"/>
      <c r="L323" s="247" t="s">
        <v>61</v>
      </c>
      <c r="M323" s="247"/>
      <c r="N323" s="247"/>
      <c r="O323" s="247"/>
      <c r="P323" s="247"/>
      <c r="Q323" s="247"/>
      <c r="R323" s="247"/>
      <c r="S323" s="247"/>
      <c r="T323" s="247" t="str">
        <f>IF(Tableau32[[#This Row],[Auswirkung auf Stakeholder
(Negativ (-) / 
Neutral (0) /
 Positiv (+))]]="Positive (+)", "NA - Positive","")</f>
        <v/>
      </c>
      <c r="U323" s="247" t="str">
        <f>IF(Tableau32[[#This Row],[Aktuell (A) /
Potentiell (P)]]="Aktuell (A)", 1, "")</f>
        <v/>
      </c>
      <c r="V323" s="253" t="str">
        <f>IF(Tableau32[[#This Row],[Skala
(Details unter "10_dW-Regeln")]]="","",IF(AND(N323="Negative (-) ",AVERAGE(R323:T323)&gt;($C$6-0.0001)),AVERAGE(R323:T323),IF(Tableau32[[#This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3" s="254"/>
      <c r="X323" s="255"/>
      <c r="Y323" s="247"/>
      <c r="Z323" s="247"/>
      <c r="AA323" s="247"/>
      <c r="AB323" s="247"/>
      <c r="AC323" s="247"/>
      <c r="AD323" s="253"/>
      <c r="AE323" s="247"/>
      <c r="AF323" s="251"/>
      <c r="AG323" s="247"/>
      <c r="AH323" s="247"/>
      <c r="AI323" s="247"/>
      <c r="AJ323" s="247"/>
      <c r="AK323" s="247"/>
      <c r="AL323" s="253"/>
      <c r="AM323" s="247"/>
    </row>
    <row r="324" spans="1:39" ht="86" outlineLevel="1">
      <c r="A324" s="25"/>
      <c r="B324" s="95" t="s">
        <v>10</v>
      </c>
      <c r="C324" s="95" t="s">
        <v>265</v>
      </c>
      <c r="D324" s="247" t="s">
        <v>292</v>
      </c>
      <c r="E324" s="256" t="s">
        <v>293</v>
      </c>
      <c r="F324" s="249"/>
      <c r="G324" s="257"/>
      <c r="H324" s="257"/>
      <c r="I324" s="257"/>
      <c r="J324" s="251"/>
      <c r="K324" s="252"/>
      <c r="L324" s="247" t="s">
        <v>61</v>
      </c>
      <c r="M324" s="247"/>
      <c r="N324" s="247"/>
      <c r="O324" s="247"/>
      <c r="P324" s="247"/>
      <c r="Q324" s="247"/>
      <c r="R324" s="247"/>
      <c r="S324" s="247"/>
      <c r="T324" s="247" t="str">
        <f>IF(Tableau32[[#This Row],[Auswirkung auf Stakeholder
(Negativ (-) / 
Neutral (0) /
 Positiv (+))]]="Positive (+)", "NA - Positive","")</f>
        <v/>
      </c>
      <c r="U324" s="247" t="str">
        <f>IF(Tableau32[[#This Row],[Aktuell (A) /
Potentiell (P)]]="Aktuell (A)", 1, "")</f>
        <v/>
      </c>
      <c r="V324" s="253" t="str">
        <f>IF(Tableau32[[#This Row],[Skala
(Details unter "10_dW-Regeln")]]="","",IF(AND(N324="Negative (-) ",AVERAGE(R324:T324)&gt;($C$6-0.0001)),AVERAGE(R324:T324),IF(Tableau32[[#This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4" s="316"/>
      <c r="X324" s="251"/>
      <c r="Y324" s="247"/>
      <c r="Z324" s="247"/>
      <c r="AA324" s="247"/>
      <c r="AB324" s="247"/>
      <c r="AC324" s="247"/>
      <c r="AD324" s="253"/>
      <c r="AE324" s="247"/>
      <c r="AF324" s="251"/>
      <c r="AG324" s="247"/>
      <c r="AH324" s="247"/>
      <c r="AI324" s="247"/>
      <c r="AJ324" s="247"/>
      <c r="AK324" s="247"/>
      <c r="AL324" s="253"/>
      <c r="AM324" s="247"/>
    </row>
    <row r="325" spans="1:39" ht="86" outlineLevel="1">
      <c r="A325" s="25"/>
      <c r="B325" s="95" t="s">
        <v>10</v>
      </c>
      <c r="C325" s="95" t="s">
        <v>265</v>
      </c>
      <c r="D325" s="247" t="s">
        <v>292</v>
      </c>
      <c r="E325" s="256" t="s">
        <v>293</v>
      </c>
      <c r="F325" s="249"/>
      <c r="G325" s="257"/>
      <c r="H325" s="257"/>
      <c r="I325" s="257"/>
      <c r="J325" s="251"/>
      <c r="K325" s="252"/>
      <c r="L325" s="247" t="s">
        <v>61</v>
      </c>
      <c r="M325" s="247"/>
      <c r="N325" s="247"/>
      <c r="O325" s="247"/>
      <c r="P325" s="247"/>
      <c r="Q325" s="247"/>
      <c r="R325" s="247"/>
      <c r="S325" s="247"/>
      <c r="T325" s="247" t="str">
        <f>IF(Tableau32[[#This Row],[Auswirkung auf Stakeholder
(Negativ (-) / 
Neutral (0) /
 Positiv (+))]]="Positive (+)", "NA - Positive","")</f>
        <v/>
      </c>
      <c r="U325" s="247" t="str">
        <f>IF(Tableau32[[#This Row],[Aktuell (A) /
Potentiell (P)]]="Aktuell (A)", 1, "")</f>
        <v/>
      </c>
      <c r="V325" s="253" t="str">
        <f>IF(Tableau32[[#This Row],[Skala
(Details unter "10_dW-Regeln")]]="","",IF(AND(N325="Negative (-) ",AVERAGE(R325:T325)&gt;($C$6-0.0001)),AVERAGE(R325:T325),IF(Tableau32[[#This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5" s="316"/>
      <c r="X325" s="265"/>
      <c r="Y325" s="247"/>
      <c r="Z325" s="247"/>
      <c r="AA325" s="247"/>
      <c r="AB325" s="247"/>
      <c r="AC325" s="247"/>
      <c r="AD325" s="253"/>
      <c r="AE325" s="247"/>
      <c r="AF325" s="265"/>
      <c r="AG325" s="247"/>
      <c r="AH325" s="247"/>
      <c r="AI325" s="247"/>
      <c r="AJ325" s="247"/>
      <c r="AK325" s="247"/>
      <c r="AL325" s="253"/>
      <c r="AM325" s="247"/>
    </row>
    <row r="326" spans="1:39" ht="86" outlineLevel="1">
      <c r="A326" s="25"/>
      <c r="B326" s="95" t="s">
        <v>10</v>
      </c>
      <c r="C326" s="95" t="s">
        <v>265</v>
      </c>
      <c r="D326" s="247" t="s">
        <v>292</v>
      </c>
      <c r="E326" s="256" t="s">
        <v>293</v>
      </c>
      <c r="F326" s="249"/>
      <c r="G326" s="257"/>
      <c r="H326" s="257"/>
      <c r="I326" s="257"/>
      <c r="J326" s="265"/>
      <c r="K326" s="252"/>
      <c r="L326" s="247" t="s">
        <v>61</v>
      </c>
      <c r="M326" s="247"/>
      <c r="N326" s="247"/>
      <c r="O326" s="247"/>
      <c r="P326" s="247"/>
      <c r="Q326" s="247"/>
      <c r="R326" s="247"/>
      <c r="S326" s="247"/>
      <c r="T326" s="247" t="str">
        <f>IF(Tableau32[[#This Row],[Auswirkung auf Stakeholder
(Negativ (-) / 
Neutral (0) /
 Positiv (+))]]="Positive (+)", "NA - Positive","")</f>
        <v/>
      </c>
      <c r="U326" s="247" t="str">
        <f>IF(Tableau32[[#This Row],[Aktuell (A) /
Potentiell (P)]]="Aktuell (A)", 1, "")</f>
        <v/>
      </c>
      <c r="V326" s="253" t="str">
        <f>IF(Tableau32[[#This Row],[Skala
(Details unter "10_dW-Regeln")]]="","",IF(AND(N326="Negative (-) ",AVERAGE(R326:T326)&gt;($C$6-0.0001)),AVERAGE(R326:T326),IF(Tableau32[[#This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6" s="316"/>
      <c r="X326" s="265"/>
      <c r="Y326" s="247"/>
      <c r="Z326" s="247"/>
      <c r="AA326" s="247"/>
      <c r="AB326" s="247"/>
      <c r="AC326" s="247"/>
      <c r="AD326" s="253"/>
      <c r="AE326" s="247"/>
      <c r="AF326" s="265"/>
      <c r="AG326" s="247"/>
      <c r="AH326" s="247"/>
      <c r="AI326" s="247"/>
      <c r="AJ326" s="247"/>
      <c r="AK326" s="247"/>
      <c r="AL326" s="253"/>
      <c r="AM326" s="247"/>
    </row>
    <row r="327" spans="1:39" ht="86" outlineLevel="1">
      <c r="A327" s="25"/>
      <c r="B327" s="95" t="s">
        <v>10</v>
      </c>
      <c r="C327" s="95" t="s">
        <v>265</v>
      </c>
      <c r="D327" s="247" t="s">
        <v>292</v>
      </c>
      <c r="E327" s="256" t="s">
        <v>250</v>
      </c>
      <c r="F327" s="249"/>
      <c r="G327" s="257"/>
      <c r="H327" s="257"/>
      <c r="I327" s="257"/>
      <c r="J327" s="265"/>
      <c r="K327" s="252"/>
      <c r="L327" s="247" t="s">
        <v>61</v>
      </c>
      <c r="M327" s="247"/>
      <c r="N327" s="247"/>
      <c r="O327" s="247"/>
      <c r="P327" s="247"/>
      <c r="Q327" s="247"/>
      <c r="R327" s="247"/>
      <c r="S327" s="247"/>
      <c r="T327" s="247" t="str">
        <f>IF(Tableau32[[#This Row],[Auswirkung auf Stakeholder
(Negativ (-) / 
Neutral (0) /
 Positiv (+))]]="Positive (+)", "NA - Positive","")</f>
        <v/>
      </c>
      <c r="U327" s="247" t="str">
        <f>IF(Tableau32[[#This Row],[Aktuell (A) /
Potentiell (P)]]="Aktuell (A)", 1, "")</f>
        <v/>
      </c>
      <c r="V327" s="253" t="str">
        <f>IF(Tableau32[[#This Row],[Skala
(Details unter "10_dW-Regeln")]]="","",IF(AND(N327="Negative (-) ",AVERAGE(R327:T327)&gt;($C$6-0.0001)),AVERAGE(R327:T327),IF(Tableau32[[#This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7" s="316"/>
      <c r="X327" s="265"/>
      <c r="Y327" s="247"/>
      <c r="Z327" s="247"/>
      <c r="AA327" s="247"/>
      <c r="AB327" s="247"/>
      <c r="AC327" s="247"/>
      <c r="AD327" s="253"/>
      <c r="AE327" s="247"/>
      <c r="AF327" s="265"/>
      <c r="AG327" s="247"/>
      <c r="AH327" s="247"/>
      <c r="AI327" s="247"/>
      <c r="AJ327" s="247"/>
      <c r="AK327" s="247"/>
      <c r="AL327" s="253"/>
      <c r="AM327" s="247"/>
    </row>
    <row r="328" spans="1:39" ht="86" outlineLevel="1">
      <c r="A328" s="25"/>
      <c r="B328" s="95" t="s">
        <v>10</v>
      </c>
      <c r="C328" s="95" t="s">
        <v>265</v>
      </c>
      <c r="D328" s="247" t="s">
        <v>292</v>
      </c>
      <c r="E328" s="256" t="s">
        <v>250</v>
      </c>
      <c r="F328" s="249"/>
      <c r="G328" s="257"/>
      <c r="H328" s="257"/>
      <c r="I328" s="257"/>
      <c r="J328" s="265"/>
      <c r="K328" s="252"/>
      <c r="L328" s="247" t="s">
        <v>61</v>
      </c>
      <c r="M328" s="247"/>
      <c r="N328" s="247"/>
      <c r="O328" s="247"/>
      <c r="P328" s="247"/>
      <c r="Q328" s="247"/>
      <c r="R328" s="247"/>
      <c r="S328" s="247"/>
      <c r="T328" s="247" t="str">
        <f>IF(Tableau32[[#This Row],[Auswirkung auf Stakeholder
(Negativ (-) / 
Neutral (0) /
 Positiv (+))]]="Positive (+)", "NA - Positive","")</f>
        <v/>
      </c>
      <c r="U328" s="247" t="str">
        <f>IF(Tableau32[[#This Row],[Aktuell (A) /
Potentiell (P)]]="Aktuell (A)", 1, "")</f>
        <v/>
      </c>
      <c r="V328" s="253" t="str">
        <f>IF(Tableau32[[#This Row],[Skala
(Details unter "10_dW-Regeln")]]="","",IF(AND(N328="Negative (-) ",AVERAGE(R328:T328)&gt;($C$6-0.0001)),AVERAGE(R328:T328),IF(Tableau32[[#This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8" s="316"/>
      <c r="X328" s="265"/>
      <c r="Y328" s="247"/>
      <c r="Z328" s="247"/>
      <c r="AA328" s="247"/>
      <c r="AB328" s="247"/>
      <c r="AC328" s="247"/>
      <c r="AD328" s="253"/>
      <c r="AE328" s="247"/>
      <c r="AF328" s="265"/>
      <c r="AG328" s="247"/>
      <c r="AH328" s="247"/>
      <c r="AI328" s="247"/>
      <c r="AJ328" s="247"/>
      <c r="AK328" s="247"/>
      <c r="AL328" s="253"/>
      <c r="AM328" s="247"/>
    </row>
    <row r="329" spans="1:39" ht="86" outlineLevel="1">
      <c r="A329" s="25"/>
      <c r="B329" s="95" t="s">
        <v>10</v>
      </c>
      <c r="C329" s="95" t="s">
        <v>265</v>
      </c>
      <c r="D329" s="247" t="s">
        <v>292</v>
      </c>
      <c r="E329" s="256" t="s">
        <v>250</v>
      </c>
      <c r="F329" s="249"/>
      <c r="G329" s="257"/>
      <c r="H329" s="257"/>
      <c r="I329" s="257"/>
      <c r="J329" s="265"/>
      <c r="K329" s="252"/>
      <c r="L329" s="247" t="s">
        <v>61</v>
      </c>
      <c r="M329" s="247"/>
      <c r="N329" s="247"/>
      <c r="O329" s="247"/>
      <c r="P329" s="247"/>
      <c r="Q329" s="247"/>
      <c r="R329" s="247"/>
      <c r="S329" s="247"/>
      <c r="T329" s="247" t="str">
        <f>IF(Tableau32[[#This Row],[Auswirkung auf Stakeholder
(Negativ (-) / 
Neutral (0) /
 Positiv (+))]]="Positive (+)", "NA - Positive","")</f>
        <v/>
      </c>
      <c r="U329" s="247" t="str">
        <f>IF(Tableau32[[#This Row],[Aktuell (A) /
Potentiell (P)]]="Aktuell (A)", 1, "")</f>
        <v/>
      </c>
      <c r="V329" s="253" t="str">
        <f>IF(Tableau32[[#This Row],[Skala
(Details unter "10_dW-Regeln")]]="","",IF(AND(N329="Negative (-) ",AVERAGE(R329:T329)&gt;($C$6-0.0001)),AVERAGE(R329:T329),IF(Tableau32[[#This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29" s="316"/>
      <c r="X329" s="265"/>
      <c r="Y329" s="247"/>
      <c r="Z329" s="247"/>
      <c r="AA329" s="247"/>
      <c r="AB329" s="247"/>
      <c r="AC329" s="247"/>
      <c r="AD329" s="253"/>
      <c r="AE329" s="247"/>
      <c r="AF329" s="265"/>
      <c r="AG329" s="247"/>
      <c r="AH329" s="247"/>
      <c r="AI329" s="247"/>
      <c r="AJ329" s="247"/>
      <c r="AK329" s="247"/>
      <c r="AL329" s="253"/>
      <c r="AM329" s="247"/>
    </row>
    <row r="330" spans="1:39" ht="86" outlineLevel="1">
      <c r="A330" s="25"/>
      <c r="B330" s="95" t="s">
        <v>10</v>
      </c>
      <c r="C330" s="95" t="s">
        <v>265</v>
      </c>
      <c r="D330" s="247" t="s">
        <v>292</v>
      </c>
      <c r="E330" s="256" t="s">
        <v>250</v>
      </c>
      <c r="F330" s="249"/>
      <c r="G330" s="257"/>
      <c r="H330" s="257"/>
      <c r="I330" s="257"/>
      <c r="J330" s="265"/>
      <c r="K330" s="252"/>
      <c r="L330" s="247" t="s">
        <v>61</v>
      </c>
      <c r="M330" s="247"/>
      <c r="N330" s="247"/>
      <c r="O330" s="247"/>
      <c r="P330" s="247"/>
      <c r="Q330" s="247"/>
      <c r="R330" s="247"/>
      <c r="S330" s="247"/>
      <c r="T330" s="247" t="str">
        <f>IF(Tableau32[[#This Row],[Auswirkung auf Stakeholder
(Negativ (-) / 
Neutral (0) /
 Positiv (+))]]="Positive (+)", "NA - Positive","")</f>
        <v/>
      </c>
      <c r="U330" s="247" t="str">
        <f>IF(Tableau32[[#This Row],[Aktuell (A) /
Potentiell (P)]]="Aktuell (A)", 1, "")</f>
        <v/>
      </c>
      <c r="V330" s="253" t="str">
        <f>IF(Tableau32[[#This Row],[Skala
(Details unter "10_dW-Regeln")]]="","",IF(AND(N330="Negative (-) ",AVERAGE(R330:T330)&gt;($C$6-0.0001)),AVERAGE(R330:T330),IF(Tableau32[[#This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0" s="316"/>
      <c r="X330" s="265"/>
      <c r="Y330" s="247"/>
      <c r="Z330" s="247"/>
      <c r="AA330" s="247"/>
      <c r="AB330" s="247"/>
      <c r="AC330" s="247"/>
      <c r="AD330" s="253"/>
      <c r="AE330" s="247"/>
      <c r="AF330" s="265"/>
      <c r="AG330" s="247"/>
      <c r="AH330" s="247"/>
      <c r="AI330" s="247"/>
      <c r="AJ330" s="247"/>
      <c r="AK330" s="247"/>
      <c r="AL330" s="253"/>
      <c r="AM330" s="247"/>
    </row>
    <row r="331" spans="1:39" ht="86" outlineLevel="1">
      <c r="A331" s="25"/>
      <c r="B331" s="95" t="s">
        <v>10</v>
      </c>
      <c r="C331" s="95" t="s">
        <v>265</v>
      </c>
      <c r="D331" s="247" t="s">
        <v>292</v>
      </c>
      <c r="E331" s="256" t="s">
        <v>350</v>
      </c>
      <c r="F331" s="249"/>
      <c r="G331" s="257"/>
      <c r="H331" s="257"/>
      <c r="I331" s="257"/>
      <c r="J331" s="265"/>
      <c r="K331" s="252"/>
      <c r="L331" s="247" t="s">
        <v>61</v>
      </c>
      <c r="M331" s="247"/>
      <c r="N331" s="247"/>
      <c r="O331" s="247"/>
      <c r="P331" s="247"/>
      <c r="Q331" s="247"/>
      <c r="R331" s="247"/>
      <c r="S331" s="247"/>
      <c r="T331" s="247" t="str">
        <f>IF(Tableau32[[#This Row],[Auswirkung auf Stakeholder
(Negativ (-) / 
Neutral (0) /
 Positiv (+))]]="Positive (+)", "NA - Positive","")</f>
        <v/>
      </c>
      <c r="U331" s="247" t="str">
        <f>IF(Tableau32[[#This Row],[Aktuell (A) /
Potentiell (P)]]="Aktuell (A)", 1, "")</f>
        <v/>
      </c>
      <c r="V331" s="253" t="str">
        <f>IF(Tableau32[[#This Row],[Skala
(Details unter "10_dW-Regeln")]]="","",IF(AND(N331="Negative (-) ",AVERAGE(R331:T331)&gt;($C$6-0.0001)),AVERAGE(R331:T331),IF(Tableau32[[#This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1" s="316"/>
      <c r="X331" s="265"/>
      <c r="Y331" s="247"/>
      <c r="Z331" s="247"/>
      <c r="AA331" s="247"/>
      <c r="AB331" s="247"/>
      <c r="AC331" s="247"/>
      <c r="AD331" s="253"/>
      <c r="AE331" s="247"/>
      <c r="AF331" s="265"/>
      <c r="AG331" s="247"/>
      <c r="AH331" s="247"/>
      <c r="AI331" s="247"/>
      <c r="AJ331" s="247"/>
      <c r="AK331" s="247"/>
      <c r="AL331" s="253"/>
      <c r="AM331" s="247"/>
    </row>
    <row r="332" spans="1:39" ht="86" outlineLevel="1">
      <c r="A332" s="25"/>
      <c r="B332" s="95" t="s">
        <v>10</v>
      </c>
      <c r="C332" s="95" t="s">
        <v>265</v>
      </c>
      <c r="D332" s="247" t="s">
        <v>292</v>
      </c>
      <c r="E332" s="256" t="s">
        <v>350</v>
      </c>
      <c r="F332" s="249"/>
      <c r="G332" s="257"/>
      <c r="H332" s="257"/>
      <c r="I332" s="257"/>
      <c r="J332" s="265"/>
      <c r="K332" s="252"/>
      <c r="L332" s="247" t="s">
        <v>61</v>
      </c>
      <c r="M332" s="247"/>
      <c r="N332" s="247"/>
      <c r="O332" s="247"/>
      <c r="P332" s="247"/>
      <c r="Q332" s="247"/>
      <c r="R332" s="247"/>
      <c r="S332" s="247"/>
      <c r="T332" s="247" t="str">
        <f>IF(Tableau32[[#This Row],[Auswirkung auf Stakeholder
(Negativ (-) / 
Neutral (0) /
 Positiv (+))]]="Positive (+)", "NA - Positive","")</f>
        <v/>
      </c>
      <c r="U332" s="247" t="str">
        <f>IF(Tableau32[[#This Row],[Aktuell (A) /
Potentiell (P)]]="Aktuell (A)", 1, "")</f>
        <v/>
      </c>
      <c r="V332" s="253" t="str">
        <f>IF(Tableau32[[#This Row],[Skala
(Details unter "10_dW-Regeln")]]="","",IF(AND(N332="Negative (-) ",AVERAGE(R332:T332)&gt;($C$6-0.0001)),AVERAGE(R332:T332),IF(Tableau32[[#This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2" s="316"/>
      <c r="X332" s="265"/>
      <c r="Y332" s="247"/>
      <c r="Z332" s="247"/>
      <c r="AA332" s="247"/>
      <c r="AB332" s="247"/>
      <c r="AC332" s="247"/>
      <c r="AD332" s="253"/>
      <c r="AE332" s="247"/>
      <c r="AF332" s="265"/>
      <c r="AG332" s="247"/>
      <c r="AH332" s="247"/>
      <c r="AI332" s="247"/>
      <c r="AJ332" s="247"/>
      <c r="AK332" s="247"/>
      <c r="AL332" s="253"/>
      <c r="AM332" s="247"/>
    </row>
    <row r="333" spans="1:39" ht="86" outlineLevel="1">
      <c r="A333" s="25"/>
      <c r="B333" s="95" t="s">
        <v>10</v>
      </c>
      <c r="C333" s="95" t="s">
        <v>265</v>
      </c>
      <c r="D333" s="247" t="s">
        <v>292</v>
      </c>
      <c r="E333" s="256" t="s">
        <v>350</v>
      </c>
      <c r="F333" s="249"/>
      <c r="G333" s="257"/>
      <c r="H333" s="257"/>
      <c r="I333" s="257"/>
      <c r="J333" s="265"/>
      <c r="K333" s="252"/>
      <c r="L333" s="247" t="s">
        <v>61</v>
      </c>
      <c r="M333" s="247"/>
      <c r="N333" s="247"/>
      <c r="O333" s="247"/>
      <c r="P333" s="247"/>
      <c r="Q333" s="247"/>
      <c r="R333" s="247"/>
      <c r="S333" s="247"/>
      <c r="T333" s="247" t="str">
        <f>IF(Tableau32[[#This Row],[Auswirkung auf Stakeholder
(Negativ (-) / 
Neutral (0) /
 Positiv (+))]]="Positive (+)", "NA - Positive","")</f>
        <v/>
      </c>
      <c r="U333" s="247" t="str">
        <f>IF(Tableau32[[#This Row],[Aktuell (A) /
Potentiell (P)]]="Aktuell (A)", 1, "")</f>
        <v/>
      </c>
      <c r="V333" s="253" t="str">
        <f>IF(Tableau32[[#This Row],[Skala
(Details unter "10_dW-Regeln")]]="","",IF(AND(N333="Negative (-) ",AVERAGE(R333:T333)&gt;($C$6-0.0001)),AVERAGE(R333:T333),IF(Tableau32[[#This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3" s="316"/>
      <c r="X333" s="251"/>
      <c r="Y333" s="247"/>
      <c r="Z333" s="247"/>
      <c r="AA333" s="247"/>
      <c r="AB333" s="247"/>
      <c r="AC333" s="247"/>
      <c r="AD333" s="253"/>
      <c r="AE333" s="247"/>
      <c r="AF333" s="251"/>
      <c r="AG333" s="247"/>
      <c r="AH333" s="247"/>
      <c r="AI333" s="247"/>
      <c r="AJ333" s="247"/>
      <c r="AK333" s="247"/>
      <c r="AL333" s="253"/>
      <c r="AM333" s="247"/>
    </row>
    <row r="334" spans="1:39" ht="86" outlineLevel="1">
      <c r="A334" s="25"/>
      <c r="B334" s="95" t="s">
        <v>10</v>
      </c>
      <c r="C334" s="95" t="s">
        <v>265</v>
      </c>
      <c r="D334" s="247" t="s">
        <v>292</v>
      </c>
      <c r="E334" s="256" t="s">
        <v>350</v>
      </c>
      <c r="F334" s="249"/>
      <c r="G334" s="257"/>
      <c r="H334" s="257"/>
      <c r="I334" s="257"/>
      <c r="J334" s="251"/>
      <c r="K334" s="252"/>
      <c r="L334" s="247" t="s">
        <v>61</v>
      </c>
      <c r="M334" s="247"/>
      <c r="N334" s="247"/>
      <c r="O334" s="247"/>
      <c r="P334" s="247"/>
      <c r="Q334" s="247"/>
      <c r="R334" s="247"/>
      <c r="S334" s="247"/>
      <c r="T334" s="247" t="str">
        <f>IF(Tableau32[[#This Row],[Auswirkung auf Stakeholder
(Negativ (-) / 
Neutral (0) /
 Positiv (+))]]="Positive (+)", "NA - Positive","")</f>
        <v/>
      </c>
      <c r="U334" s="247" t="str">
        <f>IF(Tableau32[[#This Row],[Aktuell (A) /
Potentiell (P)]]="Aktuell (A)", 1, "")</f>
        <v/>
      </c>
      <c r="V334" s="253" t="str">
        <f>IF(Tableau32[[#This Row],[Skala
(Details unter "10_dW-Regeln")]]="","",IF(AND(N334="Negative (-) ",AVERAGE(R334:T334)&gt;($C$6-0.0001)),AVERAGE(R334:T334),IF(Tableau32[[#This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4" s="316"/>
      <c r="X334" s="251"/>
      <c r="Y334" s="247"/>
      <c r="Z334" s="247"/>
      <c r="AA334" s="247"/>
      <c r="AB334" s="247"/>
      <c r="AC334" s="247"/>
      <c r="AD334" s="253"/>
      <c r="AE334" s="247"/>
      <c r="AF334" s="251"/>
      <c r="AG334" s="247"/>
      <c r="AH334" s="247"/>
      <c r="AI334" s="247"/>
      <c r="AJ334" s="247"/>
      <c r="AK334" s="247"/>
      <c r="AL334" s="253"/>
      <c r="AM334" s="247"/>
    </row>
    <row r="335" spans="1:39" ht="64.5" outlineLevel="1">
      <c r="A335" s="25"/>
      <c r="B335" s="95" t="s">
        <v>10</v>
      </c>
      <c r="C335" s="95" t="s">
        <v>265</v>
      </c>
      <c r="D335" s="247" t="s">
        <v>295</v>
      </c>
      <c r="E335" s="256" t="s">
        <v>296</v>
      </c>
      <c r="F335" s="249"/>
      <c r="G335" s="257"/>
      <c r="H335" s="257"/>
      <c r="I335" s="257"/>
      <c r="J335" s="251"/>
      <c r="K335" s="252"/>
      <c r="L335" s="247" t="s">
        <v>61</v>
      </c>
      <c r="M335" s="247"/>
      <c r="N335" s="247"/>
      <c r="O335" s="247"/>
      <c r="P335" s="247"/>
      <c r="Q335" s="247"/>
      <c r="R335" s="247"/>
      <c r="S335" s="247"/>
      <c r="T335" s="247" t="str">
        <f>IF(Tableau32[[#This Row],[Auswirkung auf Stakeholder
(Negativ (-) / 
Neutral (0) /
 Positiv (+))]]="Positive (+)", "NA - Positive","")</f>
        <v/>
      </c>
      <c r="U335" s="247" t="str">
        <f>IF(Tableau32[[#This Row],[Aktuell (A) /
Potentiell (P)]]="Aktuell (A)", 1, "")</f>
        <v/>
      </c>
      <c r="V335" s="253" t="str">
        <f>IF(Tableau32[[#This Row],[Skala
(Details unter "10_dW-Regeln")]]="","",IF(AND(N335="Negative (-) ",AVERAGE(R335:T335)&gt;($C$6-0.0001)),AVERAGE(R335:T335),IF(Tableau32[[#This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5" s="316"/>
      <c r="X335" s="251"/>
      <c r="Y335" s="247"/>
      <c r="Z335" s="247"/>
      <c r="AA335" s="247"/>
      <c r="AB335" s="247"/>
      <c r="AC335" s="247"/>
      <c r="AD335" s="253"/>
      <c r="AE335" s="247"/>
      <c r="AF335" s="251"/>
      <c r="AG335" s="247"/>
      <c r="AH335" s="247"/>
      <c r="AI335" s="247"/>
      <c r="AJ335" s="247"/>
      <c r="AK335" s="247"/>
      <c r="AL335" s="253"/>
      <c r="AM335" s="247"/>
    </row>
    <row r="336" spans="1:39" ht="64.5" outlineLevel="1">
      <c r="A336" s="25"/>
      <c r="B336" s="95" t="s">
        <v>10</v>
      </c>
      <c r="C336" s="95" t="s">
        <v>265</v>
      </c>
      <c r="D336" s="247" t="s">
        <v>295</v>
      </c>
      <c r="E336" s="256" t="s">
        <v>296</v>
      </c>
      <c r="F336" s="249"/>
      <c r="G336" s="257"/>
      <c r="H336" s="257"/>
      <c r="I336" s="257"/>
      <c r="J336" s="251"/>
      <c r="K336" s="252"/>
      <c r="L336" s="247" t="s">
        <v>61</v>
      </c>
      <c r="M336" s="247"/>
      <c r="N336" s="247"/>
      <c r="O336" s="247"/>
      <c r="P336" s="247"/>
      <c r="Q336" s="247"/>
      <c r="R336" s="247"/>
      <c r="S336" s="247"/>
      <c r="T336" s="247" t="str">
        <f>IF(Tableau32[[#This Row],[Auswirkung auf Stakeholder
(Negativ (-) / 
Neutral (0) /
 Positiv (+))]]="Positive (+)", "NA - Positive","")</f>
        <v/>
      </c>
      <c r="U336" s="247" t="str">
        <f>IF(Tableau32[[#This Row],[Aktuell (A) /
Potentiell (P)]]="Aktuell (A)", 1, "")</f>
        <v/>
      </c>
      <c r="V336" s="253" t="str">
        <f>IF(Tableau32[[#This Row],[Skala
(Details unter "10_dW-Regeln")]]="","",IF(AND(N336="Negative (-) ",AVERAGE(R336:T336)&gt;($C$6-0.0001)),AVERAGE(R336:T336),IF(Tableau32[[#This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6" s="316"/>
      <c r="X336" s="251"/>
      <c r="Y336" s="247"/>
      <c r="Z336" s="247"/>
      <c r="AA336" s="247"/>
      <c r="AB336" s="247"/>
      <c r="AC336" s="247"/>
      <c r="AD336" s="253"/>
      <c r="AE336" s="247"/>
      <c r="AF336" s="251"/>
      <c r="AG336" s="247"/>
      <c r="AH336" s="247"/>
      <c r="AI336" s="247"/>
      <c r="AJ336" s="247"/>
      <c r="AK336" s="247"/>
      <c r="AL336" s="253"/>
      <c r="AM336" s="247"/>
    </row>
    <row r="337" spans="1:39" ht="64.5" outlineLevel="1">
      <c r="A337" s="25"/>
      <c r="B337" s="95" t="s">
        <v>10</v>
      </c>
      <c r="C337" s="95" t="s">
        <v>265</v>
      </c>
      <c r="D337" s="247" t="s">
        <v>295</v>
      </c>
      <c r="E337" s="256" t="s">
        <v>296</v>
      </c>
      <c r="F337" s="249"/>
      <c r="G337" s="257"/>
      <c r="H337" s="257"/>
      <c r="I337" s="257"/>
      <c r="J337" s="251"/>
      <c r="K337" s="252"/>
      <c r="L337" s="247" t="s">
        <v>61</v>
      </c>
      <c r="M337" s="247"/>
      <c r="N337" s="247"/>
      <c r="O337" s="247"/>
      <c r="P337" s="247"/>
      <c r="Q337" s="247"/>
      <c r="R337" s="247"/>
      <c r="S337" s="247"/>
      <c r="T337" s="247" t="str">
        <f>IF(Tableau32[[#This Row],[Auswirkung auf Stakeholder
(Negativ (-) / 
Neutral (0) /
 Positiv (+))]]="Positive (+)", "NA - Positive","")</f>
        <v/>
      </c>
      <c r="U337" s="247" t="str">
        <f>IF(Tableau32[[#This Row],[Aktuell (A) /
Potentiell (P)]]="Aktuell (A)", 1, "")</f>
        <v/>
      </c>
      <c r="V337" s="253" t="str">
        <f>IF(Tableau32[[#This Row],[Skala
(Details unter "10_dW-Regeln")]]="","",IF(AND(N337="Negative (-) ",AVERAGE(R337:T337)&gt;($C$6-0.0001)),AVERAGE(R337:T337),IF(Tableau32[[#This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7" s="316"/>
      <c r="X337" s="265"/>
      <c r="Y337" s="247"/>
      <c r="Z337" s="247"/>
      <c r="AA337" s="247"/>
      <c r="AB337" s="247"/>
      <c r="AC337" s="247"/>
      <c r="AD337" s="253"/>
      <c r="AE337" s="247"/>
      <c r="AF337" s="265"/>
      <c r="AG337" s="247"/>
      <c r="AH337" s="247"/>
      <c r="AI337" s="247"/>
      <c r="AJ337" s="247"/>
      <c r="AK337" s="247"/>
      <c r="AL337" s="253"/>
      <c r="AM337" s="247"/>
    </row>
    <row r="338" spans="1:39" ht="64.5" outlineLevel="1">
      <c r="A338" s="25"/>
      <c r="B338" s="95" t="s">
        <v>10</v>
      </c>
      <c r="C338" s="95" t="s">
        <v>265</v>
      </c>
      <c r="D338" s="247" t="s">
        <v>295</v>
      </c>
      <c r="E338" s="256" t="s">
        <v>296</v>
      </c>
      <c r="F338" s="249"/>
      <c r="G338" s="257"/>
      <c r="H338" s="257"/>
      <c r="I338" s="257"/>
      <c r="J338" s="265"/>
      <c r="K338" s="252"/>
      <c r="L338" s="247" t="s">
        <v>61</v>
      </c>
      <c r="M338" s="247"/>
      <c r="N338" s="247"/>
      <c r="O338" s="247"/>
      <c r="P338" s="247"/>
      <c r="Q338" s="247"/>
      <c r="R338" s="247"/>
      <c r="S338" s="247"/>
      <c r="T338" s="247" t="str">
        <f>IF(Tableau32[[#This Row],[Auswirkung auf Stakeholder
(Negativ (-) / 
Neutral (0) /
 Positiv (+))]]="Positive (+)", "NA - Positive","")</f>
        <v/>
      </c>
      <c r="U338" s="247" t="str">
        <f>IF(Tableau32[[#This Row],[Aktuell (A) /
Potentiell (P)]]="Aktuell (A)", 1, "")</f>
        <v/>
      </c>
      <c r="V338" s="253" t="str">
        <f>IF(Tableau32[[#This Row],[Skala
(Details unter "10_dW-Regeln")]]="","",IF(AND(N338="Negative (-) ",AVERAGE(R338:T338)&gt;($C$6-0.0001)),AVERAGE(R338:T338),IF(Tableau32[[#This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8" s="316"/>
      <c r="X338" s="265"/>
      <c r="Y338" s="247"/>
      <c r="Z338" s="247"/>
      <c r="AA338" s="247"/>
      <c r="AB338" s="247"/>
      <c r="AC338" s="247"/>
      <c r="AD338" s="253"/>
      <c r="AE338" s="247"/>
      <c r="AF338" s="265"/>
      <c r="AG338" s="247"/>
      <c r="AH338" s="247"/>
      <c r="AI338" s="247"/>
      <c r="AJ338" s="247"/>
      <c r="AK338" s="247"/>
      <c r="AL338" s="253"/>
      <c r="AM338" s="247"/>
    </row>
    <row r="339" spans="1:39" ht="64.5" outlineLevel="1">
      <c r="A339" s="25"/>
      <c r="B339" s="95" t="s">
        <v>10</v>
      </c>
      <c r="C339" s="95" t="s">
        <v>265</v>
      </c>
      <c r="D339" s="247" t="s">
        <v>295</v>
      </c>
      <c r="E339" s="256" t="s">
        <v>297</v>
      </c>
      <c r="F339" s="249"/>
      <c r="G339" s="257"/>
      <c r="H339" s="257"/>
      <c r="I339" s="257"/>
      <c r="J339" s="265"/>
      <c r="K339" s="252"/>
      <c r="L339" s="247" t="s">
        <v>61</v>
      </c>
      <c r="M339" s="247"/>
      <c r="N339" s="247"/>
      <c r="O339" s="247"/>
      <c r="P339" s="247"/>
      <c r="Q339" s="247"/>
      <c r="R339" s="247"/>
      <c r="S339" s="247"/>
      <c r="T339" s="247" t="str">
        <f>IF(Tableau32[[#This Row],[Auswirkung auf Stakeholder
(Negativ (-) / 
Neutral (0) /
 Positiv (+))]]="Positive (+)", "NA - Positive","")</f>
        <v/>
      </c>
      <c r="U339" s="247" t="str">
        <f>IF(Tableau32[[#This Row],[Aktuell (A) /
Potentiell (P)]]="Aktuell (A)", 1, "")</f>
        <v/>
      </c>
      <c r="V339" s="253" t="str">
        <f>IF(Tableau32[[#This Row],[Skala
(Details unter "10_dW-Regeln")]]="","",IF(AND(N339="Negative (-) ",AVERAGE(R339:T339)&gt;($C$6-0.0001)),AVERAGE(R339:T339),IF(Tableau32[[#This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39" s="316"/>
      <c r="X339" s="265"/>
      <c r="Y339" s="247"/>
      <c r="Z339" s="247"/>
      <c r="AA339" s="247"/>
      <c r="AB339" s="247"/>
      <c r="AC339" s="247"/>
      <c r="AD339" s="253"/>
      <c r="AE339" s="247"/>
      <c r="AF339" s="265"/>
      <c r="AG339" s="247"/>
      <c r="AH339" s="247"/>
      <c r="AI339" s="247"/>
      <c r="AJ339" s="247"/>
      <c r="AK339" s="247"/>
      <c r="AL339" s="253"/>
      <c r="AM339" s="247"/>
    </row>
    <row r="340" spans="1:39" ht="64.5" outlineLevel="1">
      <c r="A340" s="25"/>
      <c r="B340" s="95" t="s">
        <v>10</v>
      </c>
      <c r="C340" s="95" t="s">
        <v>265</v>
      </c>
      <c r="D340" s="247" t="s">
        <v>295</v>
      </c>
      <c r="E340" s="256" t="s">
        <v>297</v>
      </c>
      <c r="F340" s="249"/>
      <c r="G340" s="257"/>
      <c r="H340" s="257"/>
      <c r="I340" s="257"/>
      <c r="J340" s="265"/>
      <c r="K340" s="252"/>
      <c r="L340" s="247" t="s">
        <v>61</v>
      </c>
      <c r="M340" s="247"/>
      <c r="N340" s="247"/>
      <c r="O340" s="247"/>
      <c r="P340" s="247"/>
      <c r="Q340" s="247"/>
      <c r="R340" s="247"/>
      <c r="S340" s="247"/>
      <c r="T340" s="247" t="str">
        <f>IF(Tableau32[[#This Row],[Auswirkung auf Stakeholder
(Negativ (-) / 
Neutral (0) /
 Positiv (+))]]="Positive (+)", "NA - Positive","")</f>
        <v/>
      </c>
      <c r="U340" s="247" t="str">
        <f>IF(Tableau32[[#This Row],[Aktuell (A) /
Potentiell (P)]]="Aktuell (A)", 1, "")</f>
        <v/>
      </c>
      <c r="V340" s="253" t="str">
        <f>IF(Tableau32[[#This Row],[Skala
(Details unter "10_dW-Regeln")]]="","",IF(AND(N340="Negative (-) ",AVERAGE(R340:T340)&gt;($C$6-0.0001)),AVERAGE(R340:T340),IF(Tableau32[[#This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0" s="316"/>
      <c r="X340" s="265"/>
      <c r="Y340" s="247"/>
      <c r="Z340" s="247"/>
      <c r="AA340" s="247"/>
      <c r="AB340" s="247"/>
      <c r="AC340" s="247"/>
      <c r="AD340" s="253"/>
      <c r="AE340" s="247"/>
      <c r="AF340" s="265"/>
      <c r="AG340" s="247"/>
      <c r="AH340" s="247"/>
      <c r="AI340" s="247"/>
      <c r="AJ340" s="247"/>
      <c r="AK340" s="247"/>
      <c r="AL340" s="253"/>
      <c r="AM340" s="247"/>
    </row>
    <row r="341" spans="1:39" ht="64.5" outlineLevel="1">
      <c r="A341" s="25"/>
      <c r="B341" s="95" t="s">
        <v>10</v>
      </c>
      <c r="C341" s="95" t="s">
        <v>265</v>
      </c>
      <c r="D341" s="247" t="s">
        <v>295</v>
      </c>
      <c r="E341" s="256" t="s">
        <v>297</v>
      </c>
      <c r="F341" s="249"/>
      <c r="G341" s="257"/>
      <c r="H341" s="257"/>
      <c r="I341" s="257"/>
      <c r="J341" s="265"/>
      <c r="K341" s="252"/>
      <c r="L341" s="247" t="s">
        <v>61</v>
      </c>
      <c r="M341" s="247"/>
      <c r="N341" s="247"/>
      <c r="O341" s="247"/>
      <c r="P341" s="247"/>
      <c r="Q341" s="247"/>
      <c r="R341" s="247"/>
      <c r="S341" s="247"/>
      <c r="T341" s="247" t="str">
        <f>IF(Tableau32[[#This Row],[Auswirkung auf Stakeholder
(Negativ (-) / 
Neutral (0) /
 Positiv (+))]]="Positive (+)", "NA - Positive","")</f>
        <v/>
      </c>
      <c r="U341" s="247" t="str">
        <f>IF(Tableau32[[#This Row],[Aktuell (A) /
Potentiell (P)]]="Aktuell (A)", 1, "")</f>
        <v/>
      </c>
      <c r="V341" s="253" t="str">
        <f>IF(Tableau32[[#This Row],[Skala
(Details unter "10_dW-Regeln")]]="","",IF(AND(N341="Negative (-) ",AVERAGE(R341:T341)&gt;($C$6-0.0001)),AVERAGE(R341:T341),IF(Tableau32[[#This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1" s="316"/>
      <c r="X341" s="265"/>
      <c r="Y341" s="247"/>
      <c r="Z341" s="247"/>
      <c r="AA341" s="247"/>
      <c r="AB341" s="247"/>
      <c r="AC341" s="247"/>
      <c r="AD341" s="253"/>
      <c r="AE341" s="247"/>
      <c r="AF341" s="265"/>
      <c r="AG341" s="247"/>
      <c r="AH341" s="247"/>
      <c r="AI341" s="247"/>
      <c r="AJ341" s="247"/>
      <c r="AK341" s="247"/>
      <c r="AL341" s="253"/>
      <c r="AM341" s="247"/>
    </row>
    <row r="342" spans="1:39" ht="64.5" outlineLevel="1">
      <c r="A342" s="25"/>
      <c r="B342" s="95" t="s">
        <v>10</v>
      </c>
      <c r="C342" s="95" t="s">
        <v>265</v>
      </c>
      <c r="D342" s="247" t="s">
        <v>295</v>
      </c>
      <c r="E342" s="256" t="s">
        <v>297</v>
      </c>
      <c r="F342" s="249"/>
      <c r="G342" s="257"/>
      <c r="H342" s="257"/>
      <c r="I342" s="257"/>
      <c r="J342" s="265"/>
      <c r="K342" s="252"/>
      <c r="L342" s="247" t="s">
        <v>61</v>
      </c>
      <c r="M342" s="247"/>
      <c r="N342" s="247"/>
      <c r="O342" s="247"/>
      <c r="P342" s="247"/>
      <c r="Q342" s="247"/>
      <c r="R342" s="247"/>
      <c r="S342" s="247"/>
      <c r="T342" s="247" t="str">
        <f>IF(Tableau32[[#This Row],[Auswirkung auf Stakeholder
(Negativ (-) / 
Neutral (0) /
 Positiv (+))]]="Positive (+)", "NA - Positive","")</f>
        <v/>
      </c>
      <c r="U342" s="247" t="str">
        <f>IF(Tableau32[[#This Row],[Aktuell (A) /
Potentiell (P)]]="Aktuell (A)", 1, "")</f>
        <v/>
      </c>
      <c r="V342" s="253" t="str">
        <f>IF(Tableau32[[#This Row],[Skala
(Details unter "10_dW-Regeln")]]="","",IF(AND(N342="Negative (-) ",AVERAGE(R342:T342)&gt;($C$6-0.0001)),AVERAGE(R342:T342),IF(Tableau32[[#This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2" s="316"/>
      <c r="X342" s="265"/>
      <c r="Y342" s="247"/>
      <c r="Z342" s="247"/>
      <c r="AA342" s="247"/>
      <c r="AB342" s="247"/>
      <c r="AC342" s="247"/>
      <c r="AD342" s="253"/>
      <c r="AE342" s="247"/>
      <c r="AF342" s="265"/>
      <c r="AG342" s="247"/>
      <c r="AH342" s="247"/>
      <c r="AI342" s="247"/>
      <c r="AJ342" s="247"/>
      <c r="AK342" s="247"/>
      <c r="AL342" s="253"/>
      <c r="AM342" s="247"/>
    </row>
    <row r="343" spans="1:39" ht="64.5" outlineLevel="1">
      <c r="A343" s="25"/>
      <c r="B343" s="95" t="s">
        <v>10</v>
      </c>
      <c r="C343" s="95" t="s">
        <v>265</v>
      </c>
      <c r="D343" s="247" t="s">
        <v>295</v>
      </c>
      <c r="E343" s="256" t="s">
        <v>298</v>
      </c>
      <c r="F343" s="249"/>
      <c r="G343" s="257"/>
      <c r="H343" s="257"/>
      <c r="I343" s="257"/>
      <c r="J343" s="265"/>
      <c r="K343" s="252"/>
      <c r="L343" s="247" t="s">
        <v>61</v>
      </c>
      <c r="M343" s="247"/>
      <c r="N343" s="247"/>
      <c r="O343" s="247"/>
      <c r="P343" s="247"/>
      <c r="Q343" s="247"/>
      <c r="R343" s="247"/>
      <c r="S343" s="247"/>
      <c r="T343" s="247" t="str">
        <f>IF(Tableau32[[#This Row],[Auswirkung auf Stakeholder
(Negativ (-) / 
Neutral (0) /
 Positiv (+))]]="Positive (+)", "NA - Positive","")</f>
        <v/>
      </c>
      <c r="U343" s="247" t="str">
        <f>IF(Tableau32[[#This Row],[Aktuell (A) /
Potentiell (P)]]="Aktuell (A)", 1, "")</f>
        <v/>
      </c>
      <c r="V343" s="253" t="str">
        <f>IF(Tableau32[[#This Row],[Skala
(Details unter "10_dW-Regeln")]]="","",IF(AND(N343="Negative (-) ",AVERAGE(R343:T343)&gt;($C$6-0.0001)),AVERAGE(R343:T343),IF(Tableau32[[#This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3" s="316"/>
      <c r="X343" s="265"/>
      <c r="Y343" s="247"/>
      <c r="Z343" s="247"/>
      <c r="AA343" s="247"/>
      <c r="AB343" s="247"/>
      <c r="AC343" s="247"/>
      <c r="AD343" s="253"/>
      <c r="AE343" s="247"/>
      <c r="AF343" s="265"/>
      <c r="AG343" s="247"/>
      <c r="AH343" s="247"/>
      <c r="AI343" s="247"/>
      <c r="AJ343" s="247"/>
      <c r="AK343" s="247"/>
      <c r="AL343" s="253"/>
      <c r="AM343" s="247"/>
    </row>
    <row r="344" spans="1:39" ht="64.5" outlineLevel="1">
      <c r="A344" s="25"/>
      <c r="B344" s="95" t="s">
        <v>10</v>
      </c>
      <c r="C344" s="95" t="s">
        <v>265</v>
      </c>
      <c r="D344" s="247" t="s">
        <v>295</v>
      </c>
      <c r="E344" s="256" t="s">
        <v>298</v>
      </c>
      <c r="F344" s="249"/>
      <c r="G344" s="257"/>
      <c r="H344" s="257"/>
      <c r="I344" s="257"/>
      <c r="J344" s="265"/>
      <c r="K344" s="252"/>
      <c r="L344" s="247" t="s">
        <v>61</v>
      </c>
      <c r="M344" s="247"/>
      <c r="N344" s="247"/>
      <c r="O344" s="247"/>
      <c r="P344" s="247"/>
      <c r="Q344" s="247"/>
      <c r="R344" s="247"/>
      <c r="S344" s="247"/>
      <c r="T344" s="247" t="str">
        <f>IF(Tableau32[[#This Row],[Auswirkung auf Stakeholder
(Negativ (-) / 
Neutral (0) /
 Positiv (+))]]="Positive (+)", "NA - Positive","")</f>
        <v/>
      </c>
      <c r="U344" s="247" t="str">
        <f>IF(Tableau32[[#This Row],[Aktuell (A) /
Potentiell (P)]]="Aktuell (A)", 1, "")</f>
        <v/>
      </c>
      <c r="V344" s="253" t="str">
        <f>IF(Tableau32[[#This Row],[Skala
(Details unter "10_dW-Regeln")]]="","",IF(AND(N344="Negative (-) ",AVERAGE(R344:T344)&gt;($C$6-0.0001)),AVERAGE(R344:T344),IF(Tableau32[[#This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4" s="316"/>
      <c r="X344" s="265"/>
      <c r="Y344" s="247"/>
      <c r="Z344" s="247"/>
      <c r="AA344" s="247"/>
      <c r="AB344" s="247"/>
      <c r="AC344" s="247"/>
      <c r="AD344" s="253"/>
      <c r="AE344" s="247"/>
      <c r="AF344" s="265"/>
      <c r="AG344" s="247"/>
      <c r="AH344" s="247"/>
      <c r="AI344" s="247"/>
      <c r="AJ344" s="247"/>
      <c r="AK344" s="247"/>
      <c r="AL344" s="253"/>
      <c r="AM344" s="247"/>
    </row>
    <row r="345" spans="1:39" ht="64.5" outlineLevel="1">
      <c r="A345" s="25"/>
      <c r="B345" s="95" t="s">
        <v>10</v>
      </c>
      <c r="C345" s="95" t="s">
        <v>265</v>
      </c>
      <c r="D345" s="247" t="s">
        <v>295</v>
      </c>
      <c r="E345" s="256" t="s">
        <v>298</v>
      </c>
      <c r="F345" s="249"/>
      <c r="G345" s="257"/>
      <c r="H345" s="257"/>
      <c r="I345" s="257"/>
      <c r="J345" s="265"/>
      <c r="K345" s="252"/>
      <c r="L345" s="247" t="s">
        <v>61</v>
      </c>
      <c r="M345" s="247"/>
      <c r="N345" s="247"/>
      <c r="O345" s="247"/>
      <c r="P345" s="247"/>
      <c r="Q345" s="247"/>
      <c r="R345" s="247"/>
      <c r="S345" s="247"/>
      <c r="T345" s="247" t="str">
        <f>IF(Tableau32[[#This Row],[Auswirkung auf Stakeholder
(Negativ (-) / 
Neutral (0) /
 Positiv (+))]]="Positive (+)", "NA - Positive","")</f>
        <v/>
      </c>
      <c r="U345" s="247" t="str">
        <f>IF(Tableau32[[#This Row],[Aktuell (A) /
Potentiell (P)]]="Aktuell (A)", 1, "")</f>
        <v/>
      </c>
      <c r="V345" s="253" t="str">
        <f>IF(Tableau32[[#This Row],[Skala
(Details unter "10_dW-Regeln")]]="","",IF(AND(N345="Negative (-) ",AVERAGE(R345:T345)&gt;($C$6-0.0001)),AVERAGE(R345:T345),IF(Tableau32[[#This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5" s="316"/>
      <c r="X345" s="251"/>
      <c r="Y345" s="247"/>
      <c r="Z345" s="247"/>
      <c r="AA345" s="247"/>
      <c r="AB345" s="247"/>
      <c r="AC345" s="247"/>
      <c r="AD345" s="253"/>
      <c r="AE345" s="247"/>
      <c r="AF345" s="251"/>
      <c r="AG345" s="247"/>
      <c r="AH345" s="247"/>
      <c r="AI345" s="247"/>
      <c r="AJ345" s="247"/>
      <c r="AK345" s="247"/>
      <c r="AL345" s="253"/>
      <c r="AM345" s="247"/>
    </row>
    <row r="346" spans="1:39" ht="64.5" outlineLevel="1">
      <c r="A346" s="25"/>
      <c r="B346" s="95" t="s">
        <v>10</v>
      </c>
      <c r="C346" s="95" t="s">
        <v>265</v>
      </c>
      <c r="D346" s="247" t="s">
        <v>295</v>
      </c>
      <c r="E346" s="256" t="s">
        <v>298</v>
      </c>
      <c r="F346" s="249"/>
      <c r="G346" s="257"/>
      <c r="H346" s="257"/>
      <c r="I346" s="257"/>
      <c r="J346" s="251"/>
      <c r="K346" s="252"/>
      <c r="L346" s="247" t="s">
        <v>61</v>
      </c>
      <c r="M346" s="247"/>
      <c r="N346" s="247"/>
      <c r="O346" s="247"/>
      <c r="P346" s="247"/>
      <c r="Q346" s="247"/>
      <c r="R346" s="247"/>
      <c r="S346" s="247"/>
      <c r="T346" s="247" t="str">
        <f>IF(Tableau32[[#This Row],[Auswirkung auf Stakeholder
(Negativ (-) / 
Neutral (0) /
 Positiv (+))]]="Positive (+)", "NA - Positive","")</f>
        <v/>
      </c>
      <c r="U346" s="247" t="str">
        <f>IF(Tableau32[[#This Row],[Aktuell (A) /
Potentiell (P)]]="Aktuell (A)", 1, "")</f>
        <v/>
      </c>
      <c r="V346" s="253" t="str">
        <f>IF(Tableau32[[#This Row],[Skala
(Details unter "10_dW-Regeln")]]="","",IF(AND(N346="Negative (-) ",AVERAGE(R346:T346)&gt;($C$6-0.0001)),AVERAGE(R346:T346),IF(Tableau32[[#This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6" s="316"/>
      <c r="X346" s="251"/>
      <c r="Y346" s="247"/>
      <c r="Z346" s="247"/>
      <c r="AA346" s="247"/>
      <c r="AB346" s="247"/>
      <c r="AC346" s="247"/>
      <c r="AD346" s="253"/>
      <c r="AE346" s="247"/>
      <c r="AF346" s="251"/>
      <c r="AG346" s="247"/>
      <c r="AH346" s="247"/>
      <c r="AI346" s="247"/>
      <c r="AJ346" s="247"/>
      <c r="AK346" s="247"/>
      <c r="AL346" s="253"/>
      <c r="AM346" s="247"/>
    </row>
    <row r="347" spans="1:39" ht="64.5" outlineLevel="1">
      <c r="A347" s="25"/>
      <c r="B347" s="95" t="s">
        <v>10</v>
      </c>
      <c r="C347" s="95" t="s">
        <v>265</v>
      </c>
      <c r="D347" s="247" t="s">
        <v>299</v>
      </c>
      <c r="E347" s="256" t="s">
        <v>300</v>
      </c>
      <c r="F347" s="249"/>
      <c r="G347" s="257"/>
      <c r="H347" s="257"/>
      <c r="I347" s="257"/>
      <c r="J347" s="251"/>
      <c r="K347" s="252"/>
      <c r="L347" s="247" t="s">
        <v>61</v>
      </c>
      <c r="M347" s="247"/>
      <c r="N347" s="247"/>
      <c r="O347" s="247"/>
      <c r="P347" s="247"/>
      <c r="Q347" s="247"/>
      <c r="R347" s="247"/>
      <c r="S347" s="247"/>
      <c r="T347" s="247" t="str">
        <f>IF(Tableau32[[#This Row],[Auswirkung auf Stakeholder
(Negativ (-) / 
Neutral (0) /
 Positiv (+))]]="Positive (+)", "NA - Positive","")</f>
        <v/>
      </c>
      <c r="U347" s="247" t="str">
        <f>IF(Tableau32[[#This Row],[Aktuell (A) /
Potentiell (P)]]="Aktuell (A)", 1, "")</f>
        <v/>
      </c>
      <c r="V347" s="253" t="str">
        <f>IF(Tableau32[[#This Row],[Skala
(Details unter "10_dW-Regeln")]]="","",IF(AND(N347="Negative (-) ",AVERAGE(R347:T347)&gt;($C$6-0.0001)),AVERAGE(R347:T347),IF(Tableau32[[#This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7" s="316"/>
      <c r="X347" s="265"/>
      <c r="Y347" s="247"/>
      <c r="Z347" s="247"/>
      <c r="AA347" s="247"/>
      <c r="AB347" s="247"/>
      <c r="AC347" s="247"/>
      <c r="AD347" s="253"/>
      <c r="AE347" s="247"/>
      <c r="AF347" s="265"/>
      <c r="AG347" s="247"/>
      <c r="AH347" s="247"/>
      <c r="AI347" s="247"/>
      <c r="AJ347" s="247"/>
      <c r="AK347" s="247"/>
      <c r="AL347" s="253"/>
      <c r="AM347" s="247"/>
    </row>
    <row r="348" spans="1:39" ht="64.5" outlineLevel="1">
      <c r="A348" s="25"/>
      <c r="B348" s="95" t="s">
        <v>10</v>
      </c>
      <c r="C348" s="95" t="s">
        <v>265</v>
      </c>
      <c r="D348" s="247" t="s">
        <v>299</v>
      </c>
      <c r="E348" s="256" t="s">
        <v>300</v>
      </c>
      <c r="F348" s="249"/>
      <c r="G348" s="257"/>
      <c r="H348" s="257"/>
      <c r="I348" s="257"/>
      <c r="J348" s="265"/>
      <c r="K348" s="252"/>
      <c r="L348" s="247" t="s">
        <v>61</v>
      </c>
      <c r="M348" s="247"/>
      <c r="N348" s="247"/>
      <c r="O348" s="247"/>
      <c r="P348" s="247"/>
      <c r="Q348" s="247"/>
      <c r="R348" s="247"/>
      <c r="S348" s="247"/>
      <c r="T348" s="247" t="str">
        <f>IF(Tableau32[[#This Row],[Auswirkung auf Stakeholder
(Negativ (-) / 
Neutral (0) /
 Positiv (+))]]="Positive (+)", "NA - Positive","")</f>
        <v/>
      </c>
      <c r="U348" s="247" t="str">
        <f>IF(Tableau32[[#This Row],[Aktuell (A) /
Potentiell (P)]]="Aktuell (A)", 1, "")</f>
        <v/>
      </c>
      <c r="V348" s="253" t="str">
        <f>IF(Tableau32[[#This Row],[Skala
(Details unter "10_dW-Regeln")]]="","",IF(AND(N348="Negative (-) ",AVERAGE(R348:T348)&gt;($C$6-0.0001)),AVERAGE(R348:T348),IF(Tableau32[[#This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8" s="316"/>
      <c r="X348" s="265"/>
      <c r="Y348" s="247"/>
      <c r="Z348" s="247"/>
      <c r="AA348" s="247"/>
      <c r="AB348" s="247"/>
      <c r="AC348" s="247"/>
      <c r="AD348" s="253"/>
      <c r="AE348" s="247"/>
      <c r="AF348" s="265"/>
      <c r="AG348" s="247"/>
      <c r="AH348" s="247"/>
      <c r="AI348" s="247"/>
      <c r="AJ348" s="247"/>
      <c r="AK348" s="247"/>
      <c r="AL348" s="253"/>
      <c r="AM348" s="247"/>
    </row>
    <row r="349" spans="1:39" ht="64.5" outlineLevel="1">
      <c r="A349" s="25"/>
      <c r="B349" s="95" t="s">
        <v>10</v>
      </c>
      <c r="C349" s="95" t="s">
        <v>265</v>
      </c>
      <c r="D349" s="247" t="s">
        <v>299</v>
      </c>
      <c r="E349" s="256" t="s">
        <v>300</v>
      </c>
      <c r="F349" s="249"/>
      <c r="G349" s="257"/>
      <c r="H349" s="257"/>
      <c r="I349" s="257"/>
      <c r="J349" s="265"/>
      <c r="K349" s="252"/>
      <c r="L349" s="247" t="s">
        <v>61</v>
      </c>
      <c r="M349" s="247"/>
      <c r="N349" s="247"/>
      <c r="O349" s="247"/>
      <c r="P349" s="247"/>
      <c r="Q349" s="247"/>
      <c r="R349" s="247"/>
      <c r="S349" s="247"/>
      <c r="T349" s="247" t="str">
        <f>IF(Tableau32[[#This Row],[Auswirkung auf Stakeholder
(Negativ (-) / 
Neutral (0) /
 Positiv (+))]]="Positive (+)", "NA - Positive","")</f>
        <v/>
      </c>
      <c r="U349" s="247" t="str">
        <f>IF(Tableau32[[#This Row],[Aktuell (A) /
Potentiell (P)]]="Aktuell (A)", 1, "")</f>
        <v/>
      </c>
      <c r="V349" s="253" t="str">
        <f>IF(Tableau32[[#This Row],[Skala
(Details unter "10_dW-Regeln")]]="","",IF(AND(N349="Negative (-) ",AVERAGE(R349:T349)&gt;($C$6-0.0001)),AVERAGE(R349:T349),IF(Tableau32[[#This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49" s="316"/>
      <c r="X349" s="265"/>
      <c r="Y349" s="247"/>
      <c r="Z349" s="247"/>
      <c r="AA349" s="247"/>
      <c r="AB349" s="247"/>
      <c r="AC349" s="247"/>
      <c r="AD349" s="253"/>
      <c r="AE349" s="247"/>
      <c r="AF349" s="265"/>
      <c r="AG349" s="247"/>
      <c r="AH349" s="247"/>
      <c r="AI349" s="247"/>
      <c r="AJ349" s="247"/>
      <c r="AK349" s="247"/>
      <c r="AL349" s="253"/>
      <c r="AM349" s="247"/>
    </row>
    <row r="350" spans="1:39" ht="64.5" outlineLevel="1">
      <c r="A350" s="25"/>
      <c r="B350" s="95" t="s">
        <v>10</v>
      </c>
      <c r="C350" s="95" t="s">
        <v>265</v>
      </c>
      <c r="D350" s="247" t="s">
        <v>299</v>
      </c>
      <c r="E350" s="256" t="s">
        <v>300</v>
      </c>
      <c r="F350" s="249"/>
      <c r="G350" s="257"/>
      <c r="H350" s="257"/>
      <c r="I350" s="257"/>
      <c r="J350" s="265"/>
      <c r="K350" s="252"/>
      <c r="L350" s="247" t="s">
        <v>61</v>
      </c>
      <c r="M350" s="247"/>
      <c r="N350" s="247"/>
      <c r="O350" s="247"/>
      <c r="P350" s="247"/>
      <c r="Q350" s="247"/>
      <c r="R350" s="247"/>
      <c r="S350" s="247"/>
      <c r="T350" s="247" t="str">
        <f>IF(Tableau32[[#This Row],[Auswirkung auf Stakeholder
(Negativ (-) / 
Neutral (0) /
 Positiv (+))]]="Positive (+)", "NA - Positive","")</f>
        <v/>
      </c>
      <c r="U350" s="247" t="str">
        <f>IF(Tableau32[[#This Row],[Aktuell (A) /
Potentiell (P)]]="Aktuell (A)", 1, "")</f>
        <v/>
      </c>
      <c r="V350" s="253" t="str">
        <f>IF(Tableau32[[#This Row],[Skala
(Details unter "10_dW-Regeln")]]="","",IF(AND(N350="Negative (-) ",AVERAGE(R350:T350)&gt;($C$6-0.0001)),AVERAGE(R350:T350),IF(Tableau32[[#This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0" s="316"/>
      <c r="X350" s="265"/>
      <c r="Y350" s="247"/>
      <c r="Z350" s="247"/>
      <c r="AA350" s="247"/>
      <c r="AB350" s="247"/>
      <c r="AC350" s="247"/>
      <c r="AD350" s="253"/>
      <c r="AE350" s="247"/>
      <c r="AF350" s="265"/>
      <c r="AG350" s="247"/>
      <c r="AH350" s="247"/>
      <c r="AI350" s="247"/>
      <c r="AJ350" s="247"/>
      <c r="AK350" s="247"/>
      <c r="AL350" s="253"/>
      <c r="AM350" s="247"/>
    </row>
    <row r="351" spans="1:39" ht="64.5" outlineLevel="1">
      <c r="A351" s="25"/>
      <c r="B351" s="95" t="s">
        <v>10</v>
      </c>
      <c r="C351" s="95" t="s">
        <v>265</v>
      </c>
      <c r="D351" s="247" t="s">
        <v>299</v>
      </c>
      <c r="E351" s="256" t="s">
        <v>301</v>
      </c>
      <c r="F351" s="249"/>
      <c r="G351" s="257"/>
      <c r="H351" s="257"/>
      <c r="I351" s="257"/>
      <c r="J351" s="265"/>
      <c r="K351" s="252"/>
      <c r="L351" s="247" t="s">
        <v>61</v>
      </c>
      <c r="M351" s="247"/>
      <c r="N351" s="247"/>
      <c r="O351" s="247"/>
      <c r="P351" s="247"/>
      <c r="Q351" s="247"/>
      <c r="R351" s="247"/>
      <c r="S351" s="247"/>
      <c r="T351" s="247" t="str">
        <f>IF(Tableau32[[#This Row],[Auswirkung auf Stakeholder
(Negativ (-) / 
Neutral (0) /
 Positiv (+))]]="Positive (+)", "NA - Positive","")</f>
        <v/>
      </c>
      <c r="U351" s="247" t="str">
        <f>IF(Tableau32[[#This Row],[Aktuell (A) /
Potentiell (P)]]="Aktuell (A)", 1, "")</f>
        <v/>
      </c>
      <c r="V351" s="253" t="str">
        <f>IF(Tableau32[[#This Row],[Skala
(Details unter "10_dW-Regeln")]]="","",IF(AND(N351="Negative (-) ",AVERAGE(R351:T351)&gt;($C$6-0.0001)),AVERAGE(R351:T351),IF(Tableau32[[#This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1" s="316"/>
      <c r="X351" s="265"/>
      <c r="Y351" s="247"/>
      <c r="Z351" s="247"/>
      <c r="AA351" s="247"/>
      <c r="AB351" s="247"/>
      <c r="AC351" s="247"/>
      <c r="AD351" s="253"/>
      <c r="AE351" s="247"/>
      <c r="AF351" s="265"/>
      <c r="AG351" s="247"/>
      <c r="AH351" s="247"/>
      <c r="AI351" s="247"/>
      <c r="AJ351" s="247"/>
      <c r="AK351" s="247"/>
      <c r="AL351" s="253"/>
      <c r="AM351" s="247"/>
    </row>
    <row r="352" spans="1:39" ht="64.5" outlineLevel="1">
      <c r="A352" s="25"/>
      <c r="B352" s="95" t="s">
        <v>10</v>
      </c>
      <c r="C352" s="95" t="s">
        <v>265</v>
      </c>
      <c r="D352" s="247" t="s">
        <v>299</v>
      </c>
      <c r="E352" s="256" t="s">
        <v>301</v>
      </c>
      <c r="F352" s="249"/>
      <c r="G352" s="257"/>
      <c r="H352" s="257"/>
      <c r="I352" s="257"/>
      <c r="J352" s="265"/>
      <c r="K352" s="252"/>
      <c r="L352" s="247" t="s">
        <v>61</v>
      </c>
      <c r="M352" s="247"/>
      <c r="N352" s="247"/>
      <c r="O352" s="247"/>
      <c r="P352" s="247"/>
      <c r="Q352" s="247"/>
      <c r="R352" s="247"/>
      <c r="S352" s="247"/>
      <c r="T352" s="247" t="str">
        <f>IF(Tableau32[[#This Row],[Auswirkung auf Stakeholder
(Negativ (-) / 
Neutral (0) /
 Positiv (+))]]="Positive (+)", "NA - Positive","")</f>
        <v/>
      </c>
      <c r="U352" s="247" t="str">
        <f>IF(Tableau32[[#This Row],[Aktuell (A) /
Potentiell (P)]]="Aktuell (A)", 1, "")</f>
        <v/>
      </c>
      <c r="V352" s="253" t="str">
        <f>IF(Tableau32[[#This Row],[Skala
(Details unter "10_dW-Regeln")]]="","",IF(AND(N352="Negative (-) ",AVERAGE(R352:T352)&gt;($C$6-0.0001)),AVERAGE(R352:T352),IF(Tableau32[[#This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2" s="316"/>
      <c r="X352" s="265"/>
      <c r="Y352" s="247"/>
      <c r="Z352" s="247"/>
      <c r="AA352" s="247"/>
      <c r="AB352" s="247"/>
      <c r="AC352" s="247"/>
      <c r="AD352" s="253"/>
      <c r="AE352" s="247"/>
      <c r="AF352" s="265"/>
      <c r="AG352" s="247"/>
      <c r="AH352" s="247"/>
      <c r="AI352" s="247"/>
      <c r="AJ352" s="247"/>
      <c r="AK352" s="247"/>
      <c r="AL352" s="253"/>
      <c r="AM352" s="247"/>
    </row>
    <row r="353" spans="1:39" ht="64.5" outlineLevel="1">
      <c r="A353" s="25"/>
      <c r="B353" s="95" t="s">
        <v>10</v>
      </c>
      <c r="C353" s="95" t="s">
        <v>265</v>
      </c>
      <c r="D353" s="247" t="s">
        <v>299</v>
      </c>
      <c r="E353" s="256" t="s">
        <v>301</v>
      </c>
      <c r="F353" s="249"/>
      <c r="G353" s="257"/>
      <c r="H353" s="257"/>
      <c r="I353" s="257"/>
      <c r="J353" s="265"/>
      <c r="K353" s="252"/>
      <c r="L353" s="247" t="s">
        <v>61</v>
      </c>
      <c r="M353" s="247"/>
      <c r="N353" s="247"/>
      <c r="O353" s="247"/>
      <c r="P353" s="247"/>
      <c r="Q353" s="247"/>
      <c r="R353" s="247"/>
      <c r="S353" s="247"/>
      <c r="T353" s="247" t="str">
        <f>IF(Tableau32[[#This Row],[Auswirkung auf Stakeholder
(Negativ (-) / 
Neutral (0) /
 Positiv (+))]]="Positive (+)", "NA - Positive","")</f>
        <v/>
      </c>
      <c r="U353" s="247" t="str">
        <f>IF(Tableau32[[#This Row],[Aktuell (A) /
Potentiell (P)]]="Aktuell (A)", 1, "")</f>
        <v/>
      </c>
      <c r="V353" s="253" t="str">
        <f>IF(Tableau32[[#This Row],[Skala
(Details unter "10_dW-Regeln")]]="","",IF(AND(N353="Negative (-) ",AVERAGE(R353:T353)&gt;($C$6-0.0001)),AVERAGE(R353:T353),IF(Tableau32[[#This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3" s="316"/>
      <c r="X353" s="265"/>
      <c r="Y353" s="247"/>
      <c r="Z353" s="247"/>
      <c r="AA353" s="247"/>
      <c r="AB353" s="247"/>
      <c r="AC353" s="247"/>
      <c r="AD353" s="253"/>
      <c r="AE353" s="247"/>
      <c r="AF353" s="265"/>
      <c r="AG353" s="247"/>
      <c r="AH353" s="247"/>
      <c r="AI353" s="247"/>
      <c r="AJ353" s="247"/>
      <c r="AK353" s="247"/>
      <c r="AL353" s="253"/>
      <c r="AM353" s="247"/>
    </row>
    <row r="354" spans="1:39" ht="64.5" outlineLevel="1">
      <c r="A354" s="25"/>
      <c r="B354" s="95" t="s">
        <v>10</v>
      </c>
      <c r="C354" s="95" t="s">
        <v>265</v>
      </c>
      <c r="D354" s="247" t="s">
        <v>299</v>
      </c>
      <c r="E354" s="256" t="s">
        <v>301</v>
      </c>
      <c r="F354" s="249"/>
      <c r="G354" s="257"/>
      <c r="H354" s="257"/>
      <c r="I354" s="257"/>
      <c r="J354" s="265"/>
      <c r="K354" s="252"/>
      <c r="L354" s="247" t="s">
        <v>61</v>
      </c>
      <c r="M354" s="247"/>
      <c r="N354" s="247"/>
      <c r="O354" s="247"/>
      <c r="P354" s="247"/>
      <c r="Q354" s="247"/>
      <c r="R354" s="247"/>
      <c r="S354" s="247"/>
      <c r="T354" s="247" t="str">
        <f>IF(Tableau32[[#This Row],[Auswirkung auf Stakeholder
(Negativ (-) / 
Neutral (0) /
 Positiv (+))]]="Positive (+)", "NA - Positive","")</f>
        <v/>
      </c>
      <c r="U354" s="247" t="str">
        <f>IF(Tableau32[[#This Row],[Aktuell (A) /
Potentiell (P)]]="Aktuell (A)", 1, "")</f>
        <v/>
      </c>
      <c r="V354" s="253" t="str">
        <f>IF(Tableau32[[#This Row],[Skala
(Details unter "10_dW-Regeln")]]="","",IF(AND(N354="Negative (-) ",AVERAGE(R354:T354)&gt;($C$6-0.0001)),AVERAGE(R354:T354),IF(Tableau32[[#This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4" s="316"/>
      <c r="X354" s="265"/>
      <c r="Y354" s="247"/>
      <c r="Z354" s="247"/>
      <c r="AA354" s="247"/>
      <c r="AB354" s="247"/>
      <c r="AC354" s="247"/>
      <c r="AD354" s="253"/>
      <c r="AE354" s="247"/>
      <c r="AF354" s="265"/>
      <c r="AG354" s="247"/>
      <c r="AH354" s="247"/>
      <c r="AI354" s="247"/>
      <c r="AJ354" s="247"/>
      <c r="AK354" s="247"/>
      <c r="AL354" s="253"/>
      <c r="AM354" s="247"/>
    </row>
    <row r="355" spans="1:39" ht="64.5" outlineLevel="1">
      <c r="A355" s="25"/>
      <c r="B355" s="95" t="s">
        <v>10</v>
      </c>
      <c r="C355" s="95" t="s">
        <v>265</v>
      </c>
      <c r="D355" s="247" t="s">
        <v>299</v>
      </c>
      <c r="E355" s="256" t="s">
        <v>302</v>
      </c>
      <c r="F355" s="249"/>
      <c r="G355" s="257"/>
      <c r="H355" s="257"/>
      <c r="I355" s="257"/>
      <c r="J355" s="265"/>
      <c r="K355" s="252"/>
      <c r="L355" s="247" t="s">
        <v>61</v>
      </c>
      <c r="M355" s="247"/>
      <c r="N355" s="247"/>
      <c r="O355" s="247"/>
      <c r="P355" s="247"/>
      <c r="Q355" s="247"/>
      <c r="R355" s="247"/>
      <c r="S355" s="247"/>
      <c r="T355" s="247" t="str">
        <f>IF(Tableau32[[#This Row],[Auswirkung auf Stakeholder
(Negativ (-) / 
Neutral (0) /
 Positiv (+))]]="Positive (+)", "NA - Positive","")</f>
        <v/>
      </c>
      <c r="U355" s="247" t="str">
        <f>IF(Tableau32[[#This Row],[Aktuell (A) /
Potentiell (P)]]="Aktuell (A)", 1, "")</f>
        <v/>
      </c>
      <c r="V355" s="253" t="str">
        <f>IF(Tableau32[[#This Row],[Skala
(Details unter "10_dW-Regeln")]]="","",IF(AND(N355="Negative (-) ",AVERAGE(R355:T355)&gt;($C$6-0.0001)),AVERAGE(R355:T355),IF(Tableau32[[#This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5" s="316"/>
      <c r="X355" s="265"/>
      <c r="Y355" s="247"/>
      <c r="Z355" s="247"/>
      <c r="AA355" s="247"/>
      <c r="AB355" s="247"/>
      <c r="AC355" s="247"/>
      <c r="AD355" s="253"/>
      <c r="AE355" s="247"/>
      <c r="AF355" s="265"/>
      <c r="AG355" s="247"/>
      <c r="AH355" s="247"/>
      <c r="AI355" s="247"/>
      <c r="AJ355" s="247"/>
      <c r="AK355" s="247"/>
      <c r="AL355" s="253"/>
      <c r="AM355" s="247"/>
    </row>
    <row r="356" spans="1:39" ht="64.5" outlineLevel="1">
      <c r="A356" s="25"/>
      <c r="B356" s="95" t="s">
        <v>10</v>
      </c>
      <c r="C356" s="95" t="s">
        <v>265</v>
      </c>
      <c r="D356" s="247" t="s">
        <v>299</v>
      </c>
      <c r="E356" s="256" t="s">
        <v>302</v>
      </c>
      <c r="F356" s="249"/>
      <c r="G356" s="257"/>
      <c r="H356" s="257"/>
      <c r="I356" s="257"/>
      <c r="J356" s="265"/>
      <c r="K356" s="252"/>
      <c r="L356" s="247" t="s">
        <v>61</v>
      </c>
      <c r="M356" s="247"/>
      <c r="N356" s="247"/>
      <c r="O356" s="247"/>
      <c r="P356" s="247"/>
      <c r="Q356" s="247"/>
      <c r="R356" s="247"/>
      <c r="S356" s="247"/>
      <c r="T356" s="247" t="str">
        <f>IF(Tableau32[[#This Row],[Auswirkung auf Stakeholder
(Negativ (-) / 
Neutral (0) /
 Positiv (+))]]="Positive (+)", "NA - Positive","")</f>
        <v/>
      </c>
      <c r="U356" s="247" t="str">
        <f>IF(Tableau32[[#This Row],[Aktuell (A) /
Potentiell (P)]]="Aktuell (A)", 1, "")</f>
        <v/>
      </c>
      <c r="V356" s="253" t="str">
        <f>IF(Tableau32[[#This Row],[Skala
(Details unter "10_dW-Regeln")]]="","",IF(AND(N356="Negative (-) ",AVERAGE(R356:T356)&gt;($C$6-0.0001)),AVERAGE(R356:T356),IF(Tableau32[[#This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6" s="316"/>
      <c r="X356" s="251"/>
      <c r="Y356" s="247"/>
      <c r="Z356" s="247"/>
      <c r="AA356" s="247"/>
      <c r="AB356" s="247"/>
      <c r="AC356" s="247"/>
      <c r="AD356" s="253"/>
      <c r="AE356" s="247"/>
      <c r="AF356" s="251"/>
      <c r="AG356" s="247"/>
      <c r="AH356" s="247"/>
      <c r="AI356" s="247"/>
      <c r="AJ356" s="247"/>
      <c r="AK356" s="247"/>
      <c r="AL356" s="253"/>
      <c r="AM356" s="247"/>
    </row>
    <row r="357" spans="1:39" ht="64.5" outlineLevel="1">
      <c r="A357" s="25"/>
      <c r="B357" s="95" t="s">
        <v>10</v>
      </c>
      <c r="C357" s="95" t="s">
        <v>265</v>
      </c>
      <c r="D357" s="247" t="s">
        <v>299</v>
      </c>
      <c r="E357" s="256" t="s">
        <v>302</v>
      </c>
      <c r="F357" s="249"/>
      <c r="G357" s="257"/>
      <c r="H357" s="257"/>
      <c r="I357" s="257"/>
      <c r="J357" s="251"/>
      <c r="K357" s="252"/>
      <c r="L357" s="247" t="s">
        <v>61</v>
      </c>
      <c r="M357" s="247"/>
      <c r="N357" s="247"/>
      <c r="O357" s="247"/>
      <c r="P357" s="247"/>
      <c r="Q357" s="247"/>
      <c r="R357" s="247"/>
      <c r="S357" s="247"/>
      <c r="T357" s="247" t="str">
        <f>IF(Tableau32[[#This Row],[Auswirkung auf Stakeholder
(Negativ (-) / 
Neutral (0) /
 Positiv (+))]]="Positive (+)", "NA - Positive","")</f>
        <v/>
      </c>
      <c r="U357" s="247" t="str">
        <f>IF(Tableau32[[#This Row],[Aktuell (A) /
Potentiell (P)]]="Aktuell (A)", 1, "")</f>
        <v/>
      </c>
      <c r="V357" s="253" t="str">
        <f>IF(Tableau32[[#This Row],[Skala
(Details unter "10_dW-Regeln")]]="","",IF(AND(N357="Negative (-) ",AVERAGE(R357:T357)&gt;($C$6-0.0001)),AVERAGE(R357:T357),IF(Tableau32[[#This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7" s="316"/>
      <c r="X357" s="265"/>
      <c r="Y357" s="247"/>
      <c r="Z357" s="247"/>
      <c r="AA357" s="247"/>
      <c r="AB357" s="247"/>
      <c r="AC357" s="247"/>
      <c r="AD357" s="253"/>
      <c r="AE357" s="247"/>
      <c r="AF357" s="265"/>
      <c r="AG357" s="247"/>
      <c r="AH357" s="247"/>
      <c r="AI357" s="247"/>
      <c r="AJ357" s="247"/>
      <c r="AK357" s="247"/>
      <c r="AL357" s="253"/>
      <c r="AM357" s="247"/>
    </row>
    <row r="358" spans="1:39" ht="64.5" outlineLevel="1">
      <c r="A358" s="25"/>
      <c r="B358" s="95" t="s">
        <v>10</v>
      </c>
      <c r="C358" s="95" t="s">
        <v>265</v>
      </c>
      <c r="D358" s="247" t="s">
        <v>299</v>
      </c>
      <c r="E358" s="256" t="s">
        <v>302</v>
      </c>
      <c r="F358" s="249"/>
      <c r="G358" s="257"/>
      <c r="H358" s="257"/>
      <c r="I358" s="257"/>
      <c r="J358" s="265"/>
      <c r="K358" s="252"/>
      <c r="L358" s="247" t="s">
        <v>61</v>
      </c>
      <c r="M358" s="247"/>
      <c r="N358" s="247"/>
      <c r="O358" s="247"/>
      <c r="P358" s="247"/>
      <c r="Q358" s="247"/>
      <c r="R358" s="247"/>
      <c r="S358" s="247"/>
      <c r="T358" s="247" t="str">
        <f>IF(Tableau32[[#This Row],[Auswirkung auf Stakeholder
(Negativ (-) / 
Neutral (0) /
 Positiv (+))]]="Positive (+)", "NA - Positive","")</f>
        <v/>
      </c>
      <c r="U358" s="247" t="str">
        <f>IF(Tableau32[[#This Row],[Aktuell (A) /
Potentiell (P)]]="Aktuell (A)", 1, "")</f>
        <v/>
      </c>
      <c r="V358" s="253" t="str">
        <f>IF(Tableau32[[#This Row],[Skala
(Details unter "10_dW-Regeln")]]="","",IF(AND(N358="Negative (-) ",AVERAGE(R358:T358)&gt;($C$6-0.0001)),AVERAGE(R358:T358),IF(Tableau32[[#This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Row],[Eintrittswahrscheinlichkeit]])))</f>
        <v/>
      </c>
      <c r="W358" s="316"/>
      <c r="X358" s="265"/>
      <c r="Y358" s="247"/>
      <c r="Z358" s="247"/>
      <c r="AA358" s="247"/>
      <c r="AB358" s="247"/>
      <c r="AC358" s="247"/>
      <c r="AD358" s="253"/>
      <c r="AE358" s="247"/>
      <c r="AF358" s="265"/>
      <c r="AG358" s="247"/>
      <c r="AH358" s="247"/>
      <c r="AI358" s="247"/>
      <c r="AJ358" s="247"/>
      <c r="AK358" s="247"/>
      <c r="AL358" s="253"/>
      <c r="AM358" s="247"/>
    </row>
    <row r="359" spans="1:39" ht="64.5">
      <c r="A359" s="25"/>
      <c r="B359" s="96" t="s">
        <v>11</v>
      </c>
      <c r="C359" s="97" t="s">
        <v>263</v>
      </c>
      <c r="D359" s="317"/>
      <c r="E359" s="318"/>
      <c r="F359" s="319"/>
      <c r="G359" s="320"/>
      <c r="H359" s="320"/>
      <c r="I359" s="320"/>
      <c r="J359" s="321"/>
      <c r="K359" s="317"/>
      <c r="L359" s="317"/>
      <c r="M359" s="317"/>
      <c r="N359" s="317"/>
      <c r="O359" s="317"/>
      <c r="P359" s="317"/>
      <c r="Q359" s="317"/>
      <c r="R359" s="317"/>
      <c r="S359" s="317"/>
      <c r="T359" s="317"/>
      <c r="U359" s="317" t="str">
        <f>IF(Tableau32[[#This Row],[Aktuell (A) /
Potentiell (P)]]="Aktuell (A)", 1, "")</f>
        <v/>
      </c>
      <c r="V359" s="317"/>
      <c r="W359" s="322"/>
      <c r="X359" s="323"/>
      <c r="Y359" s="317"/>
      <c r="Z359" s="317"/>
      <c r="AA359" s="317"/>
      <c r="AB359" s="317"/>
      <c r="AC359" s="317"/>
      <c r="AD359" s="317"/>
      <c r="AE359" s="317"/>
      <c r="AF359" s="317"/>
      <c r="AG359" s="317"/>
      <c r="AH359" s="317"/>
      <c r="AI359" s="317"/>
      <c r="AJ359" s="317"/>
      <c r="AK359" s="317"/>
      <c r="AL359" s="317"/>
      <c r="AM359" s="317"/>
    </row>
    <row r="360" spans="1:39" ht="64.5" outlineLevel="1">
      <c r="A360" s="25"/>
      <c r="B360" s="96" t="s">
        <v>11</v>
      </c>
      <c r="C360" s="97" t="s">
        <v>263</v>
      </c>
      <c r="D360" s="247" t="s">
        <v>256</v>
      </c>
      <c r="E360" s="256" t="s">
        <v>2</v>
      </c>
      <c r="F360" s="249"/>
      <c r="G360" s="257"/>
      <c r="H360" s="257"/>
      <c r="I360" s="257"/>
      <c r="J360" s="251"/>
      <c r="K360" s="252"/>
      <c r="L360" s="247" t="s">
        <v>61</v>
      </c>
      <c r="M360" s="247"/>
      <c r="N360" s="247"/>
      <c r="O360" s="247"/>
      <c r="P360" s="303"/>
      <c r="Q360" s="247"/>
      <c r="R360" s="247"/>
      <c r="S360" s="247"/>
      <c r="T360" s="247"/>
      <c r="U360" s="247" t="str">
        <f>IF(Tableau32[[#This Row],[Aktuell (A) /
Potentiell (P)]]="Aktuell (A)", 1, "")</f>
        <v/>
      </c>
      <c r="V36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0" s="316"/>
      <c r="X360" s="251"/>
      <c r="Y360" s="247"/>
      <c r="Z360" s="247"/>
      <c r="AA360" s="247"/>
      <c r="AB360" s="247"/>
      <c r="AC360" s="247"/>
      <c r="AD360" s="253"/>
      <c r="AE360" s="247"/>
      <c r="AF360" s="251"/>
      <c r="AG360" s="247"/>
      <c r="AH360" s="247"/>
      <c r="AI360" s="247"/>
      <c r="AJ360" s="247"/>
      <c r="AK360" s="247"/>
      <c r="AL360" s="253"/>
      <c r="AM360" s="247"/>
    </row>
    <row r="361" spans="1:39" ht="64.5" outlineLevel="1">
      <c r="A361" s="25"/>
      <c r="B361" s="96" t="s">
        <v>11</v>
      </c>
      <c r="C361" s="97" t="s">
        <v>263</v>
      </c>
      <c r="D361" s="247" t="s">
        <v>256</v>
      </c>
      <c r="E361" s="256" t="s">
        <v>2</v>
      </c>
      <c r="F361" s="249"/>
      <c r="G361" s="257"/>
      <c r="H361" s="257"/>
      <c r="I361" s="257"/>
      <c r="J361" s="251"/>
      <c r="K361" s="252"/>
      <c r="L361" s="247" t="s">
        <v>61</v>
      </c>
      <c r="M361" s="247"/>
      <c r="N361" s="247"/>
      <c r="O361" s="247"/>
      <c r="P361" s="247"/>
      <c r="Q361" s="247"/>
      <c r="R361" s="247"/>
      <c r="S361" s="247"/>
      <c r="T361" s="247"/>
      <c r="U361" s="247" t="str">
        <f>IF(Tableau32[[#This Row],[Aktuell (A) /
Potentiell (P)]]="Aktuell (A)", 1, "")</f>
        <v/>
      </c>
      <c r="V36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1" s="316"/>
      <c r="X361" s="251"/>
      <c r="Y361" s="247"/>
      <c r="Z361" s="247"/>
      <c r="AA361" s="247"/>
      <c r="AB361" s="247"/>
      <c r="AC361" s="247"/>
      <c r="AD361" s="253"/>
      <c r="AE361" s="247"/>
      <c r="AF361" s="251"/>
      <c r="AG361" s="247"/>
      <c r="AH361" s="247"/>
      <c r="AI361" s="247"/>
      <c r="AJ361" s="247"/>
      <c r="AK361" s="247"/>
      <c r="AL361" s="253"/>
      <c r="AM361" s="247"/>
    </row>
    <row r="362" spans="1:39" ht="64.5" outlineLevel="1">
      <c r="A362" s="25"/>
      <c r="B362" s="96" t="s">
        <v>11</v>
      </c>
      <c r="C362" s="97" t="s">
        <v>263</v>
      </c>
      <c r="D362" s="247" t="s">
        <v>256</v>
      </c>
      <c r="E362" s="256" t="s">
        <v>2</v>
      </c>
      <c r="F362" s="249"/>
      <c r="G362" s="257"/>
      <c r="H362" s="257"/>
      <c r="I362" s="257"/>
      <c r="J362" s="251"/>
      <c r="K362" s="252"/>
      <c r="L362" s="247" t="s">
        <v>61</v>
      </c>
      <c r="M362" s="247"/>
      <c r="N362" s="247"/>
      <c r="O362" s="247"/>
      <c r="P362" s="247"/>
      <c r="Q362" s="247"/>
      <c r="R362" s="247"/>
      <c r="S362" s="247"/>
      <c r="T362" s="247"/>
      <c r="U362" s="247" t="str">
        <f>IF(Tableau32[[#This Row],[Aktuell (A) /
Potentiell (P)]]="Aktuell (A)", 1, "")</f>
        <v/>
      </c>
      <c r="V36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2" s="316"/>
      <c r="X362" s="251"/>
      <c r="Y362" s="247"/>
      <c r="Z362" s="247"/>
      <c r="AA362" s="247"/>
      <c r="AB362" s="247"/>
      <c r="AC362" s="247"/>
      <c r="AD362" s="253"/>
      <c r="AE362" s="247"/>
      <c r="AF362" s="251"/>
      <c r="AG362" s="247"/>
      <c r="AH362" s="247"/>
      <c r="AI362" s="247"/>
      <c r="AJ362" s="247"/>
      <c r="AK362" s="247"/>
      <c r="AL362" s="253"/>
      <c r="AM362" s="247"/>
    </row>
    <row r="363" spans="1:39" ht="64.5" outlineLevel="1">
      <c r="A363" s="25"/>
      <c r="B363" s="96" t="s">
        <v>11</v>
      </c>
      <c r="C363" s="97" t="s">
        <v>263</v>
      </c>
      <c r="D363" s="247" t="s">
        <v>256</v>
      </c>
      <c r="E363" s="256" t="s">
        <v>2</v>
      </c>
      <c r="F363" s="249"/>
      <c r="G363" s="257"/>
      <c r="H363" s="257"/>
      <c r="I363" s="257"/>
      <c r="J363" s="251"/>
      <c r="K363" s="252"/>
      <c r="L363" s="247" t="s">
        <v>61</v>
      </c>
      <c r="M363" s="247"/>
      <c r="N363" s="247"/>
      <c r="O363" s="247"/>
      <c r="P363" s="247"/>
      <c r="Q363" s="247"/>
      <c r="R363" s="247"/>
      <c r="S363" s="247"/>
      <c r="T363" s="247" t="str">
        <f>IF(Tableau32[[#This Row],[Auswirkung auf Stakeholder
(Negativ (-) / 
Neutral (0) /
 Positiv (+))]]="Positive (+)", "NA - Positive","")</f>
        <v/>
      </c>
      <c r="U363" s="247" t="str">
        <f>IF(Tableau32[[#This Row],[Aktuell (A) /
Potentiell (P)]]="Aktuell (A)", 1, "")</f>
        <v/>
      </c>
      <c r="V36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3" s="316"/>
      <c r="X363" s="251"/>
      <c r="Y363" s="247"/>
      <c r="Z363" s="247"/>
      <c r="AA363" s="247"/>
      <c r="AB363" s="247"/>
      <c r="AC363" s="247"/>
      <c r="AD363" s="253"/>
      <c r="AE363" s="247"/>
      <c r="AF363" s="251"/>
      <c r="AG363" s="247"/>
      <c r="AH363" s="247"/>
      <c r="AI363" s="247"/>
      <c r="AJ363" s="247"/>
      <c r="AK363" s="247"/>
      <c r="AL363" s="253"/>
      <c r="AM363" s="247"/>
    </row>
    <row r="364" spans="1:39" ht="64.5" outlineLevel="1">
      <c r="A364" s="25"/>
      <c r="B364" s="96" t="s">
        <v>11</v>
      </c>
      <c r="C364" s="97" t="s">
        <v>263</v>
      </c>
      <c r="D364" s="247" t="s">
        <v>351</v>
      </c>
      <c r="E364" s="256" t="s">
        <v>2</v>
      </c>
      <c r="F364" s="249"/>
      <c r="G364" s="257"/>
      <c r="H364" s="257"/>
      <c r="I364" s="257"/>
      <c r="J364" s="251"/>
      <c r="K364" s="252"/>
      <c r="L364" s="247" t="s">
        <v>61</v>
      </c>
      <c r="M364" s="247"/>
      <c r="N364" s="247"/>
      <c r="O364" s="247"/>
      <c r="P364" s="247"/>
      <c r="Q364" s="247"/>
      <c r="R364" s="247"/>
      <c r="S364" s="247"/>
      <c r="T364" s="247" t="str">
        <f>IF(Tableau32[[#This Row],[Auswirkung auf Stakeholder
(Negativ (-) / 
Neutral (0) /
 Positiv (+))]]="Positive (+)", "NA - Positive","")</f>
        <v/>
      </c>
      <c r="U364" s="247" t="str">
        <f>IF(Tableau32[[#This Row],[Aktuell (A) /
Potentiell (P)]]="Aktuell (A)", 1, "")</f>
        <v/>
      </c>
      <c r="V36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4" s="316"/>
      <c r="X364" s="251"/>
      <c r="Y364" s="247"/>
      <c r="Z364" s="247"/>
      <c r="AA364" s="247"/>
      <c r="AB364" s="247"/>
      <c r="AC364" s="247"/>
      <c r="AD364" s="253"/>
      <c r="AE364" s="247"/>
      <c r="AF364" s="251"/>
      <c r="AG364" s="247"/>
      <c r="AH364" s="247"/>
      <c r="AI364" s="247"/>
      <c r="AJ364" s="247"/>
      <c r="AK364" s="247"/>
      <c r="AL364" s="253"/>
      <c r="AM364" s="247"/>
    </row>
    <row r="365" spans="1:39" ht="64.5" outlineLevel="1">
      <c r="A365" s="25"/>
      <c r="B365" s="96" t="s">
        <v>11</v>
      </c>
      <c r="C365" s="97" t="s">
        <v>263</v>
      </c>
      <c r="D365" s="247" t="s">
        <v>351</v>
      </c>
      <c r="E365" s="256" t="s">
        <v>2</v>
      </c>
      <c r="F365" s="249"/>
      <c r="G365" s="257"/>
      <c r="H365" s="257"/>
      <c r="I365" s="257"/>
      <c r="J365" s="251"/>
      <c r="K365" s="252"/>
      <c r="L365" s="247" t="s">
        <v>61</v>
      </c>
      <c r="M365" s="247"/>
      <c r="N365" s="247"/>
      <c r="O365" s="247"/>
      <c r="P365" s="247"/>
      <c r="Q365" s="247"/>
      <c r="R365" s="247"/>
      <c r="S365" s="247"/>
      <c r="T365" s="247" t="str">
        <f>IF(Tableau32[[#This Row],[Auswirkung auf Stakeholder
(Negativ (-) / 
Neutral (0) /
 Positiv (+))]]="Positive (+)", "NA - Positive","")</f>
        <v/>
      </c>
      <c r="U365" s="247" t="str">
        <f>IF(Tableau32[[#This Row],[Aktuell (A) /
Potentiell (P)]]="Aktuell (A)", 1, "")</f>
        <v/>
      </c>
      <c r="V36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5" s="316"/>
      <c r="X365" s="251"/>
      <c r="Y365" s="247"/>
      <c r="Z365" s="247"/>
      <c r="AA365" s="247"/>
      <c r="AB365" s="247"/>
      <c r="AC365" s="247"/>
      <c r="AD365" s="253"/>
      <c r="AE365" s="247"/>
      <c r="AF365" s="251"/>
      <c r="AG365" s="247"/>
      <c r="AH365" s="247"/>
      <c r="AI365" s="247"/>
      <c r="AJ365" s="247"/>
      <c r="AK365" s="247"/>
      <c r="AL365" s="253"/>
      <c r="AM365" s="247"/>
    </row>
    <row r="366" spans="1:39" ht="64.5" outlineLevel="1">
      <c r="A366" s="25"/>
      <c r="B366" s="96" t="s">
        <v>11</v>
      </c>
      <c r="C366" s="97" t="s">
        <v>263</v>
      </c>
      <c r="D366" s="247" t="s">
        <v>351</v>
      </c>
      <c r="E366" s="256" t="s">
        <v>2</v>
      </c>
      <c r="F366" s="249"/>
      <c r="G366" s="257"/>
      <c r="H366" s="257"/>
      <c r="I366" s="257"/>
      <c r="J366" s="251"/>
      <c r="K366" s="252"/>
      <c r="L366" s="247" t="s">
        <v>61</v>
      </c>
      <c r="M366" s="247"/>
      <c r="N366" s="247"/>
      <c r="O366" s="247"/>
      <c r="P366" s="247"/>
      <c r="Q366" s="247"/>
      <c r="R366" s="247"/>
      <c r="S366" s="247"/>
      <c r="T366" s="247" t="str">
        <f>IF(Tableau32[[#This Row],[Auswirkung auf Stakeholder
(Negativ (-) / 
Neutral (0) /
 Positiv (+))]]="Positive (+)", "NA - Positive","")</f>
        <v/>
      </c>
      <c r="U366" s="247" t="str">
        <f>IF(Tableau32[[#This Row],[Aktuell (A) /
Potentiell (P)]]="Aktuell (A)", 1, "")</f>
        <v/>
      </c>
      <c r="V36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6" s="316"/>
      <c r="X366" s="251"/>
      <c r="Y366" s="247"/>
      <c r="Z366" s="247"/>
      <c r="AA366" s="247"/>
      <c r="AB366" s="247"/>
      <c r="AC366" s="247"/>
      <c r="AD366" s="253"/>
      <c r="AE366" s="247"/>
      <c r="AF366" s="251"/>
      <c r="AG366" s="247"/>
      <c r="AH366" s="247"/>
      <c r="AI366" s="247"/>
      <c r="AJ366" s="247"/>
      <c r="AK366" s="247"/>
      <c r="AL366" s="253"/>
      <c r="AM366" s="247"/>
    </row>
    <row r="367" spans="1:39" ht="64.5" outlineLevel="1">
      <c r="A367" s="25"/>
      <c r="B367" s="96" t="s">
        <v>11</v>
      </c>
      <c r="C367" s="97" t="s">
        <v>263</v>
      </c>
      <c r="D367" s="247" t="s">
        <v>351</v>
      </c>
      <c r="E367" s="256" t="s">
        <v>2</v>
      </c>
      <c r="F367" s="249"/>
      <c r="G367" s="257"/>
      <c r="H367" s="257"/>
      <c r="I367" s="257"/>
      <c r="J367" s="251"/>
      <c r="K367" s="252"/>
      <c r="L367" s="247" t="s">
        <v>61</v>
      </c>
      <c r="M367" s="247"/>
      <c r="N367" s="247"/>
      <c r="O367" s="247"/>
      <c r="P367" s="247"/>
      <c r="Q367" s="247"/>
      <c r="R367" s="247"/>
      <c r="S367" s="247"/>
      <c r="T367" s="247" t="str">
        <f>IF(Tableau32[[#This Row],[Auswirkung auf Stakeholder
(Negativ (-) / 
Neutral (0) /
 Positiv (+))]]="Positive (+)", "NA - Positive","")</f>
        <v/>
      </c>
      <c r="U367" s="247" t="str">
        <f>IF(Tableau32[[#This Row],[Aktuell (A) /
Potentiell (P)]]="Aktuell (A)", 1, "")</f>
        <v/>
      </c>
      <c r="V36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7" s="316"/>
      <c r="X367" s="251"/>
      <c r="Y367" s="247"/>
      <c r="Z367" s="247"/>
      <c r="AA367" s="247"/>
      <c r="AB367" s="247"/>
      <c r="AC367" s="247"/>
      <c r="AD367" s="253"/>
      <c r="AE367" s="247"/>
      <c r="AF367" s="251"/>
      <c r="AG367" s="247"/>
      <c r="AH367" s="247"/>
      <c r="AI367" s="247"/>
      <c r="AJ367" s="247"/>
      <c r="AK367" s="247"/>
      <c r="AL367" s="253"/>
      <c r="AM367" s="247"/>
    </row>
    <row r="368" spans="1:39" ht="64.5" outlineLevel="1">
      <c r="A368" s="25"/>
      <c r="B368" s="96" t="s">
        <v>11</v>
      </c>
      <c r="C368" s="97" t="s">
        <v>263</v>
      </c>
      <c r="D368" s="247" t="s">
        <v>258</v>
      </c>
      <c r="E368" s="256" t="s">
        <v>2</v>
      </c>
      <c r="F368" s="249"/>
      <c r="G368" s="257"/>
      <c r="H368" s="257"/>
      <c r="I368" s="257"/>
      <c r="J368" s="251"/>
      <c r="K368" s="252"/>
      <c r="L368" s="247" t="s">
        <v>61</v>
      </c>
      <c r="M368" s="247"/>
      <c r="N368" s="247"/>
      <c r="O368" s="247"/>
      <c r="P368" s="247"/>
      <c r="Q368" s="247"/>
      <c r="R368" s="247"/>
      <c r="S368" s="247"/>
      <c r="T368" s="247" t="str">
        <f>IF(Tableau32[[#This Row],[Auswirkung auf Stakeholder
(Negativ (-) / 
Neutral (0) /
 Positiv (+))]]="Positive (+)", "NA - Positive","")</f>
        <v/>
      </c>
      <c r="U368" s="247" t="str">
        <f>IF(Tableau32[[#This Row],[Aktuell (A) /
Potentiell (P)]]="Aktuell (A)", 1, "")</f>
        <v/>
      </c>
      <c r="V36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8" s="316"/>
      <c r="X368" s="251"/>
      <c r="Y368" s="247"/>
      <c r="Z368" s="247"/>
      <c r="AA368" s="247"/>
      <c r="AB368" s="247"/>
      <c r="AC368" s="247"/>
      <c r="AD368" s="253"/>
      <c r="AE368" s="247"/>
      <c r="AF368" s="251"/>
      <c r="AG368" s="247"/>
      <c r="AH368" s="247"/>
      <c r="AI368" s="247"/>
      <c r="AJ368" s="247"/>
      <c r="AK368" s="247"/>
      <c r="AL368" s="253"/>
      <c r="AM368" s="247"/>
    </row>
    <row r="369" spans="1:39" ht="64.5" outlineLevel="1">
      <c r="A369" s="25"/>
      <c r="B369" s="96" t="s">
        <v>11</v>
      </c>
      <c r="C369" s="97" t="s">
        <v>263</v>
      </c>
      <c r="D369" s="247" t="s">
        <v>258</v>
      </c>
      <c r="E369" s="256" t="s">
        <v>2</v>
      </c>
      <c r="F369" s="249"/>
      <c r="G369" s="257"/>
      <c r="H369" s="257"/>
      <c r="I369" s="257"/>
      <c r="J369" s="251"/>
      <c r="K369" s="252"/>
      <c r="L369" s="247" t="s">
        <v>61</v>
      </c>
      <c r="M369" s="247"/>
      <c r="N369" s="247"/>
      <c r="O369" s="247"/>
      <c r="P369" s="247"/>
      <c r="Q369" s="247"/>
      <c r="R369" s="247"/>
      <c r="S369" s="247"/>
      <c r="T369" s="247" t="str">
        <f>IF(Tableau32[[#This Row],[Auswirkung auf Stakeholder
(Negativ (-) / 
Neutral (0) /
 Positiv (+))]]="Positive (+)", "NA - Positive","")</f>
        <v/>
      </c>
      <c r="U369" s="247" t="str">
        <f>IF(Tableau32[[#This Row],[Aktuell (A) /
Potentiell (P)]]="Aktuell (A)", 1, "")</f>
        <v/>
      </c>
      <c r="V36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69" s="316"/>
      <c r="X369" s="251"/>
      <c r="Y369" s="247"/>
      <c r="Z369" s="247"/>
      <c r="AA369" s="247"/>
      <c r="AB369" s="247"/>
      <c r="AC369" s="247"/>
      <c r="AD369" s="253"/>
      <c r="AE369" s="247"/>
      <c r="AF369" s="251"/>
      <c r="AG369" s="247"/>
      <c r="AH369" s="247"/>
      <c r="AI369" s="247"/>
      <c r="AJ369" s="247"/>
      <c r="AK369" s="247"/>
      <c r="AL369" s="253"/>
      <c r="AM369" s="247"/>
    </row>
    <row r="370" spans="1:39" ht="64.5" outlineLevel="1">
      <c r="A370" s="25"/>
      <c r="B370" s="96" t="s">
        <v>11</v>
      </c>
      <c r="C370" s="97" t="s">
        <v>263</v>
      </c>
      <c r="D370" s="247" t="s">
        <v>258</v>
      </c>
      <c r="E370" s="256" t="s">
        <v>2</v>
      </c>
      <c r="F370" s="249"/>
      <c r="G370" s="257"/>
      <c r="H370" s="257"/>
      <c r="I370" s="257"/>
      <c r="J370" s="251"/>
      <c r="K370" s="252"/>
      <c r="L370" s="247" t="s">
        <v>61</v>
      </c>
      <c r="M370" s="247"/>
      <c r="N370" s="247"/>
      <c r="O370" s="247"/>
      <c r="P370" s="247"/>
      <c r="Q370" s="247"/>
      <c r="R370" s="247"/>
      <c r="S370" s="247"/>
      <c r="T370" s="247" t="str">
        <f>IF(Tableau32[[#This Row],[Auswirkung auf Stakeholder
(Negativ (-) / 
Neutral (0) /
 Positiv (+))]]="Positive (+)", "NA - Positive","")</f>
        <v/>
      </c>
      <c r="U370" s="247" t="str">
        <f>IF(Tableau32[[#This Row],[Aktuell (A) /
Potentiell (P)]]="Aktuell (A)", 1, "")</f>
        <v/>
      </c>
      <c r="V37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0" s="316"/>
      <c r="X370" s="251"/>
      <c r="Y370" s="247"/>
      <c r="Z370" s="247"/>
      <c r="AA370" s="247"/>
      <c r="AB370" s="247"/>
      <c r="AC370" s="247"/>
      <c r="AD370" s="253"/>
      <c r="AE370" s="247"/>
      <c r="AF370" s="251"/>
      <c r="AG370" s="247"/>
      <c r="AH370" s="247"/>
      <c r="AI370" s="247"/>
      <c r="AJ370" s="247"/>
      <c r="AK370" s="247"/>
      <c r="AL370" s="253"/>
      <c r="AM370" s="247"/>
    </row>
    <row r="371" spans="1:39" ht="64.5" outlineLevel="1">
      <c r="A371" s="25"/>
      <c r="B371" s="96" t="s">
        <v>11</v>
      </c>
      <c r="C371" s="97" t="s">
        <v>263</v>
      </c>
      <c r="D371" s="247" t="s">
        <v>258</v>
      </c>
      <c r="E371" s="256" t="s">
        <v>2</v>
      </c>
      <c r="F371" s="249"/>
      <c r="G371" s="257"/>
      <c r="H371" s="257"/>
      <c r="I371" s="257"/>
      <c r="J371" s="251"/>
      <c r="K371" s="252"/>
      <c r="L371" s="247" t="s">
        <v>61</v>
      </c>
      <c r="M371" s="247"/>
      <c r="N371" s="247"/>
      <c r="O371" s="247"/>
      <c r="P371" s="247"/>
      <c r="Q371" s="247"/>
      <c r="R371" s="247"/>
      <c r="S371" s="247"/>
      <c r="T371" s="247" t="str">
        <f>IF(Tableau32[[#This Row],[Auswirkung auf Stakeholder
(Negativ (-) / 
Neutral (0) /
 Positiv (+))]]="Positive (+)", "NA - Positive","")</f>
        <v/>
      </c>
      <c r="U371" s="247" t="str">
        <f>IF(Tableau32[[#This Row],[Aktuell (A) /
Potentiell (P)]]="Aktuell (A)", 1, "")</f>
        <v/>
      </c>
      <c r="V37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1" s="316"/>
      <c r="X371" s="251"/>
      <c r="Y371" s="247"/>
      <c r="Z371" s="247"/>
      <c r="AA371" s="247"/>
      <c r="AB371" s="247"/>
      <c r="AC371" s="247"/>
      <c r="AD371" s="253"/>
      <c r="AE371" s="247"/>
      <c r="AF371" s="251"/>
      <c r="AG371" s="247"/>
      <c r="AH371" s="247"/>
      <c r="AI371" s="247"/>
      <c r="AJ371" s="247"/>
      <c r="AK371" s="247"/>
      <c r="AL371" s="253"/>
      <c r="AM371" s="247"/>
    </row>
    <row r="372" spans="1:39" ht="64.5" outlineLevel="1">
      <c r="A372" s="25"/>
      <c r="B372" s="96" t="s">
        <v>11</v>
      </c>
      <c r="C372" s="97" t="s">
        <v>263</v>
      </c>
      <c r="D372" s="247" t="s">
        <v>352</v>
      </c>
      <c r="E372" s="256" t="s">
        <v>2</v>
      </c>
      <c r="F372" s="249"/>
      <c r="G372" s="257"/>
      <c r="H372" s="257"/>
      <c r="I372" s="257"/>
      <c r="J372" s="251"/>
      <c r="K372" s="252"/>
      <c r="L372" s="247" t="s">
        <v>61</v>
      </c>
      <c r="M372" s="247"/>
      <c r="N372" s="247"/>
      <c r="O372" s="247"/>
      <c r="P372" s="247"/>
      <c r="Q372" s="247"/>
      <c r="R372" s="247"/>
      <c r="S372" s="247"/>
      <c r="T372" s="247" t="str">
        <f>IF(Tableau32[[#This Row],[Auswirkung auf Stakeholder
(Negativ (-) / 
Neutral (0) /
 Positiv (+))]]="Positive (+)", "NA - Positive","")</f>
        <v/>
      </c>
      <c r="U372" s="247" t="str">
        <f>IF(Tableau32[[#This Row],[Aktuell (A) /
Potentiell (P)]]="Aktuell (A)", 1, "")</f>
        <v/>
      </c>
      <c r="V37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2" s="316"/>
      <c r="X372" s="251"/>
      <c r="Y372" s="247"/>
      <c r="Z372" s="247"/>
      <c r="AA372" s="247"/>
      <c r="AB372" s="247"/>
      <c r="AC372" s="247"/>
      <c r="AD372" s="253"/>
      <c r="AE372" s="247"/>
      <c r="AF372" s="251"/>
      <c r="AG372" s="247"/>
      <c r="AH372" s="247"/>
      <c r="AI372" s="247"/>
      <c r="AJ372" s="247"/>
      <c r="AK372" s="247"/>
      <c r="AL372" s="253"/>
      <c r="AM372" s="247"/>
    </row>
    <row r="373" spans="1:39" ht="64.5" outlineLevel="1">
      <c r="A373" s="25"/>
      <c r="B373" s="96" t="s">
        <v>11</v>
      </c>
      <c r="C373" s="97" t="s">
        <v>263</v>
      </c>
      <c r="D373" s="247" t="s">
        <v>352</v>
      </c>
      <c r="E373" s="256" t="s">
        <v>2</v>
      </c>
      <c r="F373" s="249"/>
      <c r="G373" s="257"/>
      <c r="H373" s="257"/>
      <c r="I373" s="257"/>
      <c r="J373" s="251"/>
      <c r="K373" s="252"/>
      <c r="L373" s="247" t="s">
        <v>61</v>
      </c>
      <c r="M373" s="247"/>
      <c r="N373" s="247"/>
      <c r="O373" s="247"/>
      <c r="P373" s="247"/>
      <c r="Q373" s="247"/>
      <c r="R373" s="247"/>
      <c r="S373" s="247"/>
      <c r="T373" s="247" t="str">
        <f>IF(Tableau32[[#This Row],[Auswirkung auf Stakeholder
(Negativ (-) / 
Neutral (0) /
 Positiv (+))]]="Positive (+)", "NA - Positive","")</f>
        <v/>
      </c>
      <c r="U373" s="247" t="str">
        <f>IF(Tableau32[[#This Row],[Aktuell (A) /
Potentiell (P)]]="Aktuell (A)", 1, "")</f>
        <v/>
      </c>
      <c r="V37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3" s="316"/>
      <c r="X373" s="251"/>
      <c r="Y373" s="247"/>
      <c r="Z373" s="247"/>
      <c r="AA373" s="247"/>
      <c r="AB373" s="247"/>
      <c r="AC373" s="247"/>
      <c r="AD373" s="253"/>
      <c r="AE373" s="247"/>
      <c r="AF373" s="251"/>
      <c r="AG373" s="247"/>
      <c r="AH373" s="247"/>
      <c r="AI373" s="247"/>
      <c r="AJ373" s="247"/>
      <c r="AK373" s="247"/>
      <c r="AL373" s="253"/>
      <c r="AM373" s="247"/>
    </row>
    <row r="374" spans="1:39" ht="64.5" outlineLevel="1">
      <c r="A374" s="25"/>
      <c r="B374" s="96" t="s">
        <v>11</v>
      </c>
      <c r="C374" s="97" t="s">
        <v>263</v>
      </c>
      <c r="D374" s="247" t="s">
        <v>352</v>
      </c>
      <c r="E374" s="256" t="s">
        <v>2</v>
      </c>
      <c r="F374" s="249"/>
      <c r="G374" s="257"/>
      <c r="H374" s="257"/>
      <c r="I374" s="257"/>
      <c r="J374" s="251"/>
      <c r="K374" s="252"/>
      <c r="L374" s="247" t="s">
        <v>61</v>
      </c>
      <c r="M374" s="247"/>
      <c r="N374" s="247"/>
      <c r="O374" s="247"/>
      <c r="P374" s="247"/>
      <c r="Q374" s="247"/>
      <c r="R374" s="247"/>
      <c r="S374" s="247"/>
      <c r="T374" s="247" t="str">
        <f>IF(Tableau32[[#This Row],[Auswirkung auf Stakeholder
(Negativ (-) / 
Neutral (0) /
 Positiv (+))]]="Positive (+)", "NA - Positive","")</f>
        <v/>
      </c>
      <c r="U374" s="247" t="str">
        <f>IF(Tableau32[[#This Row],[Aktuell (A) /
Potentiell (P)]]="Aktuell (A)", 1, "")</f>
        <v/>
      </c>
      <c r="V37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4" s="316"/>
      <c r="X374" s="251"/>
      <c r="Y374" s="247"/>
      <c r="Z374" s="247"/>
      <c r="AA374" s="247"/>
      <c r="AB374" s="247"/>
      <c r="AC374" s="247"/>
      <c r="AD374" s="253"/>
      <c r="AE374" s="247"/>
      <c r="AF374" s="251"/>
      <c r="AG374" s="247"/>
      <c r="AH374" s="247"/>
      <c r="AI374" s="247"/>
      <c r="AJ374" s="247"/>
      <c r="AK374" s="247"/>
      <c r="AL374" s="253"/>
      <c r="AM374" s="247"/>
    </row>
    <row r="375" spans="1:39" ht="64.5" outlineLevel="1">
      <c r="A375" s="25"/>
      <c r="B375" s="96" t="s">
        <v>11</v>
      </c>
      <c r="C375" s="97" t="s">
        <v>263</v>
      </c>
      <c r="D375" s="247" t="s">
        <v>352</v>
      </c>
      <c r="E375" s="256" t="s">
        <v>2</v>
      </c>
      <c r="F375" s="249"/>
      <c r="G375" s="257"/>
      <c r="H375" s="257"/>
      <c r="I375" s="257"/>
      <c r="J375" s="251"/>
      <c r="K375" s="252"/>
      <c r="L375" s="247" t="s">
        <v>61</v>
      </c>
      <c r="M375" s="247"/>
      <c r="N375" s="247"/>
      <c r="O375" s="247"/>
      <c r="P375" s="247"/>
      <c r="Q375" s="247"/>
      <c r="R375" s="247"/>
      <c r="S375" s="247"/>
      <c r="T375" s="247" t="str">
        <f>IF(Tableau32[[#This Row],[Auswirkung auf Stakeholder
(Negativ (-) / 
Neutral (0) /
 Positiv (+))]]="Positive (+)", "NA - Positive","")</f>
        <v/>
      </c>
      <c r="U375" s="247" t="str">
        <f>IF(Tableau32[[#This Row],[Aktuell (A) /
Potentiell (P)]]="Aktuell (A)", 1, "")</f>
        <v/>
      </c>
      <c r="V37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5" s="316"/>
      <c r="X375" s="251"/>
      <c r="Y375" s="247"/>
      <c r="Z375" s="247"/>
      <c r="AA375" s="247"/>
      <c r="AB375" s="247"/>
      <c r="AC375" s="247"/>
      <c r="AD375" s="253"/>
      <c r="AE375" s="247"/>
      <c r="AF375" s="251"/>
      <c r="AG375" s="247"/>
      <c r="AH375" s="247"/>
      <c r="AI375" s="247"/>
      <c r="AJ375" s="247"/>
      <c r="AK375" s="247"/>
      <c r="AL375" s="253"/>
      <c r="AM375" s="247"/>
    </row>
    <row r="376" spans="1:39" ht="107.5" outlineLevel="1">
      <c r="A376" s="25"/>
      <c r="B376" s="96" t="s">
        <v>11</v>
      </c>
      <c r="C376" s="97" t="s">
        <v>263</v>
      </c>
      <c r="D376" s="247" t="s">
        <v>353</v>
      </c>
      <c r="E376" s="256" t="s">
        <v>2</v>
      </c>
      <c r="F376" s="249"/>
      <c r="G376" s="257"/>
      <c r="H376" s="257"/>
      <c r="I376" s="257"/>
      <c r="J376" s="251"/>
      <c r="K376" s="252"/>
      <c r="L376" s="247" t="s">
        <v>61</v>
      </c>
      <c r="M376" s="247"/>
      <c r="N376" s="247"/>
      <c r="O376" s="247"/>
      <c r="P376" s="247"/>
      <c r="Q376" s="247"/>
      <c r="R376" s="247"/>
      <c r="S376" s="247"/>
      <c r="T376" s="247" t="str">
        <f>IF(Tableau32[[#This Row],[Auswirkung auf Stakeholder
(Negativ (-) / 
Neutral (0) /
 Positiv (+))]]="Positive (+)", "NA - Positive","")</f>
        <v/>
      </c>
      <c r="U376" s="247" t="str">
        <f>IF(Tableau32[[#This Row],[Aktuell (A) /
Potentiell (P)]]="Aktuell (A)", 1, "")</f>
        <v/>
      </c>
      <c r="V37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6" s="316"/>
      <c r="X376" s="251"/>
      <c r="Y376" s="247"/>
      <c r="Z376" s="247"/>
      <c r="AA376" s="247"/>
      <c r="AB376" s="247"/>
      <c r="AC376" s="247"/>
      <c r="AD376" s="253"/>
      <c r="AE376" s="247"/>
      <c r="AF376" s="251"/>
      <c r="AG376" s="247"/>
      <c r="AH376" s="247"/>
      <c r="AI376" s="247"/>
      <c r="AJ376" s="247"/>
      <c r="AK376" s="247"/>
      <c r="AL376" s="253"/>
      <c r="AM376" s="247"/>
    </row>
    <row r="377" spans="1:39" ht="107.5" outlineLevel="1">
      <c r="A377" s="25"/>
      <c r="B377" s="96" t="s">
        <v>11</v>
      </c>
      <c r="C377" s="97" t="s">
        <v>263</v>
      </c>
      <c r="D377" s="247" t="s">
        <v>353</v>
      </c>
      <c r="E377" s="256" t="s">
        <v>2</v>
      </c>
      <c r="F377" s="249"/>
      <c r="G377" s="257"/>
      <c r="H377" s="257"/>
      <c r="I377" s="257"/>
      <c r="J377" s="251"/>
      <c r="K377" s="252"/>
      <c r="L377" s="247" t="s">
        <v>61</v>
      </c>
      <c r="M377" s="247"/>
      <c r="N377" s="247"/>
      <c r="O377" s="247"/>
      <c r="P377" s="247"/>
      <c r="Q377" s="247"/>
      <c r="R377" s="247"/>
      <c r="S377" s="247"/>
      <c r="T377" s="247" t="str">
        <f>IF(Tableau32[[#This Row],[Auswirkung auf Stakeholder
(Negativ (-) / 
Neutral (0) /
 Positiv (+))]]="Positive (+)", "NA - Positive","")</f>
        <v/>
      </c>
      <c r="U377" s="247" t="str">
        <f>IF(Tableau32[[#This Row],[Aktuell (A) /
Potentiell (P)]]="Aktuell (A)", 1, "")</f>
        <v/>
      </c>
      <c r="V37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7" s="316"/>
      <c r="X377" s="251"/>
      <c r="Y377" s="247"/>
      <c r="Z377" s="247"/>
      <c r="AA377" s="247"/>
      <c r="AB377" s="247"/>
      <c r="AC377" s="247"/>
      <c r="AD377" s="253"/>
      <c r="AE377" s="247"/>
      <c r="AF377" s="251"/>
      <c r="AG377" s="247"/>
      <c r="AH377" s="247"/>
      <c r="AI377" s="247"/>
      <c r="AJ377" s="247"/>
      <c r="AK377" s="247"/>
      <c r="AL377" s="253"/>
      <c r="AM377" s="247"/>
    </row>
    <row r="378" spans="1:39" ht="107.5" outlineLevel="1">
      <c r="A378" s="25"/>
      <c r="B378" s="96" t="s">
        <v>11</v>
      </c>
      <c r="C378" s="97" t="s">
        <v>263</v>
      </c>
      <c r="D378" s="247" t="s">
        <v>353</v>
      </c>
      <c r="E378" s="256" t="s">
        <v>2</v>
      </c>
      <c r="F378" s="249"/>
      <c r="G378" s="257"/>
      <c r="H378" s="257"/>
      <c r="I378" s="257"/>
      <c r="J378" s="251"/>
      <c r="K378" s="252"/>
      <c r="L378" s="247" t="s">
        <v>61</v>
      </c>
      <c r="M378" s="247"/>
      <c r="N378" s="247"/>
      <c r="O378" s="247"/>
      <c r="P378" s="247"/>
      <c r="Q378" s="247"/>
      <c r="R378" s="247"/>
      <c r="S378" s="247"/>
      <c r="T378" s="247" t="str">
        <f>IF(Tableau32[[#This Row],[Auswirkung auf Stakeholder
(Negativ (-) / 
Neutral (0) /
 Positiv (+))]]="Positive (+)", "NA - Positive","")</f>
        <v/>
      </c>
      <c r="U378" s="247" t="str">
        <f>IF(Tableau32[[#This Row],[Aktuell (A) /
Potentiell (P)]]="Aktuell (A)", 1, "")</f>
        <v/>
      </c>
      <c r="V37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8" s="316"/>
      <c r="X378" s="251"/>
      <c r="Y378" s="247"/>
      <c r="Z378" s="247"/>
      <c r="AA378" s="247"/>
      <c r="AB378" s="247"/>
      <c r="AC378" s="247"/>
      <c r="AD378" s="253"/>
      <c r="AE378" s="247"/>
      <c r="AF378" s="251"/>
      <c r="AG378" s="247"/>
      <c r="AH378" s="247"/>
      <c r="AI378" s="247"/>
      <c r="AJ378" s="247"/>
      <c r="AK378" s="247"/>
      <c r="AL378" s="253"/>
      <c r="AM378" s="247"/>
    </row>
    <row r="379" spans="1:39" ht="107.5" outlineLevel="1">
      <c r="A379" s="25"/>
      <c r="B379" s="96" t="s">
        <v>11</v>
      </c>
      <c r="C379" s="97" t="s">
        <v>263</v>
      </c>
      <c r="D379" s="247" t="s">
        <v>353</v>
      </c>
      <c r="E379" s="256" t="s">
        <v>2</v>
      </c>
      <c r="F379" s="249"/>
      <c r="G379" s="257"/>
      <c r="H379" s="257"/>
      <c r="I379" s="257"/>
      <c r="J379" s="251"/>
      <c r="K379" s="252"/>
      <c r="L379" s="247" t="s">
        <v>61</v>
      </c>
      <c r="M379" s="247"/>
      <c r="N379" s="247"/>
      <c r="O379" s="247"/>
      <c r="P379" s="247"/>
      <c r="Q379" s="247"/>
      <c r="R379" s="247"/>
      <c r="S379" s="247"/>
      <c r="T379" s="247" t="str">
        <f>IF(Tableau32[[#This Row],[Auswirkung auf Stakeholder
(Negativ (-) / 
Neutral (0) /
 Positiv (+))]]="Positive (+)", "NA - Positive","")</f>
        <v/>
      </c>
      <c r="U379" s="247" t="str">
        <f>IF(Tableau32[[#This Row],[Aktuell (A) /
Potentiell (P)]]="Aktuell (A)", 1, "")</f>
        <v/>
      </c>
      <c r="V37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79" s="316"/>
      <c r="X379" s="251"/>
      <c r="Y379" s="247"/>
      <c r="Z379" s="247"/>
      <c r="AA379" s="247"/>
      <c r="AB379" s="247"/>
      <c r="AC379" s="247"/>
      <c r="AD379" s="253"/>
      <c r="AE379" s="247"/>
      <c r="AF379" s="251"/>
      <c r="AG379" s="247"/>
      <c r="AH379" s="247"/>
      <c r="AI379" s="247"/>
      <c r="AJ379" s="247"/>
      <c r="AK379" s="247"/>
      <c r="AL379" s="253"/>
      <c r="AM379" s="247"/>
    </row>
    <row r="380" spans="1:39" ht="64.5" outlineLevel="1">
      <c r="A380" s="25"/>
      <c r="B380" s="96" t="s">
        <v>11</v>
      </c>
      <c r="C380" s="97" t="s">
        <v>263</v>
      </c>
      <c r="D380" s="247" t="s">
        <v>259</v>
      </c>
      <c r="E380" s="256" t="s">
        <v>354</v>
      </c>
      <c r="F380" s="249"/>
      <c r="G380" s="257"/>
      <c r="H380" s="257"/>
      <c r="I380" s="257"/>
      <c r="J380" s="251"/>
      <c r="K380" s="252"/>
      <c r="L380" s="247" t="s">
        <v>61</v>
      </c>
      <c r="M380" s="247"/>
      <c r="N380" s="247"/>
      <c r="O380" s="247"/>
      <c r="P380" s="247"/>
      <c r="Q380" s="247"/>
      <c r="R380" s="247"/>
      <c r="S380" s="247"/>
      <c r="T380" s="247" t="str">
        <f>IF(Tableau32[[#This Row],[Auswirkung auf Stakeholder
(Negativ (-) / 
Neutral (0) /
 Positiv (+))]]="Positive (+)", "NA - Positive","")</f>
        <v/>
      </c>
      <c r="U380" s="247" t="str">
        <f>IF(Tableau32[[#This Row],[Aktuell (A) /
Potentiell (P)]]="Aktuell (A)", 1, "")</f>
        <v/>
      </c>
      <c r="V38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0" s="316"/>
      <c r="X380" s="251"/>
      <c r="Y380" s="247"/>
      <c r="Z380" s="247"/>
      <c r="AA380" s="247"/>
      <c r="AB380" s="247"/>
      <c r="AC380" s="247"/>
      <c r="AD380" s="253"/>
      <c r="AE380" s="247"/>
      <c r="AF380" s="251"/>
      <c r="AG380" s="247"/>
      <c r="AH380" s="247"/>
      <c r="AI380" s="247"/>
      <c r="AJ380" s="247"/>
      <c r="AK380" s="247"/>
      <c r="AL380" s="253"/>
      <c r="AM380" s="247"/>
    </row>
    <row r="381" spans="1:39" ht="64.5" outlineLevel="1">
      <c r="A381" s="25"/>
      <c r="B381" s="96" t="s">
        <v>11</v>
      </c>
      <c r="C381" s="97" t="s">
        <v>263</v>
      </c>
      <c r="D381" s="247" t="s">
        <v>259</v>
      </c>
      <c r="E381" s="256" t="s">
        <v>354</v>
      </c>
      <c r="F381" s="249"/>
      <c r="G381" s="257"/>
      <c r="H381" s="257"/>
      <c r="I381" s="257"/>
      <c r="J381" s="251"/>
      <c r="K381" s="252"/>
      <c r="L381" s="247" t="s">
        <v>61</v>
      </c>
      <c r="M381" s="247"/>
      <c r="N381" s="247"/>
      <c r="O381" s="247"/>
      <c r="P381" s="247"/>
      <c r="Q381" s="247"/>
      <c r="R381" s="247"/>
      <c r="S381" s="247"/>
      <c r="T381" s="247" t="str">
        <f>IF(Tableau32[[#This Row],[Auswirkung auf Stakeholder
(Negativ (-) / 
Neutral (0) /
 Positiv (+))]]="Positive (+)", "NA - Positive","")</f>
        <v/>
      </c>
      <c r="U381" s="247" t="str">
        <f>IF(Tableau32[[#This Row],[Aktuell (A) /
Potentiell (P)]]="Aktuell (A)", 1, "")</f>
        <v/>
      </c>
      <c r="V38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1" s="316"/>
      <c r="X381" s="251"/>
      <c r="Y381" s="247"/>
      <c r="Z381" s="247"/>
      <c r="AA381" s="247"/>
      <c r="AB381" s="247"/>
      <c r="AC381" s="247"/>
      <c r="AD381" s="253"/>
      <c r="AE381" s="247"/>
      <c r="AF381" s="251"/>
      <c r="AG381" s="247"/>
      <c r="AH381" s="247"/>
      <c r="AI381" s="247"/>
      <c r="AJ381" s="247"/>
      <c r="AK381" s="247"/>
      <c r="AL381" s="253"/>
      <c r="AM381" s="247"/>
    </row>
    <row r="382" spans="1:39" ht="64.5" outlineLevel="1">
      <c r="A382" s="25"/>
      <c r="B382" s="96" t="s">
        <v>11</v>
      </c>
      <c r="C382" s="97" t="s">
        <v>263</v>
      </c>
      <c r="D382" s="247" t="s">
        <v>259</v>
      </c>
      <c r="E382" s="256" t="s">
        <v>354</v>
      </c>
      <c r="F382" s="249"/>
      <c r="G382" s="257"/>
      <c r="H382" s="257"/>
      <c r="I382" s="257"/>
      <c r="J382" s="251"/>
      <c r="K382" s="252"/>
      <c r="L382" s="247" t="s">
        <v>61</v>
      </c>
      <c r="M382" s="247"/>
      <c r="N382" s="247"/>
      <c r="O382" s="247"/>
      <c r="P382" s="247"/>
      <c r="Q382" s="247"/>
      <c r="R382" s="247"/>
      <c r="S382" s="247"/>
      <c r="T382" s="247" t="str">
        <f>IF(Tableau32[[#This Row],[Auswirkung auf Stakeholder
(Negativ (-) / 
Neutral (0) /
 Positiv (+))]]="Positive (+)", "NA - Positive","")</f>
        <v/>
      </c>
      <c r="U382" s="247" t="str">
        <f>IF(Tableau32[[#This Row],[Aktuell (A) /
Potentiell (P)]]="Aktuell (A)", 1, "")</f>
        <v/>
      </c>
      <c r="V38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2" s="316"/>
      <c r="X382" s="251"/>
      <c r="Y382" s="247"/>
      <c r="Z382" s="247"/>
      <c r="AA382" s="247"/>
      <c r="AB382" s="247"/>
      <c r="AC382" s="247"/>
      <c r="AD382" s="253"/>
      <c r="AE382" s="247"/>
      <c r="AF382" s="251"/>
      <c r="AG382" s="247"/>
      <c r="AH382" s="247"/>
      <c r="AI382" s="247"/>
      <c r="AJ382" s="247"/>
      <c r="AK382" s="247"/>
      <c r="AL382" s="253"/>
      <c r="AM382" s="247"/>
    </row>
    <row r="383" spans="1:39" ht="64.5" outlineLevel="1">
      <c r="A383" s="25"/>
      <c r="B383" s="96" t="s">
        <v>11</v>
      </c>
      <c r="C383" s="97" t="s">
        <v>263</v>
      </c>
      <c r="D383" s="247" t="s">
        <v>259</v>
      </c>
      <c r="E383" s="256" t="s">
        <v>354</v>
      </c>
      <c r="F383" s="249"/>
      <c r="G383" s="257"/>
      <c r="H383" s="257"/>
      <c r="I383" s="257"/>
      <c r="J383" s="251"/>
      <c r="K383" s="252"/>
      <c r="L383" s="247" t="s">
        <v>61</v>
      </c>
      <c r="M383" s="247"/>
      <c r="N383" s="247"/>
      <c r="O383" s="247"/>
      <c r="P383" s="247"/>
      <c r="Q383" s="247"/>
      <c r="R383" s="247"/>
      <c r="S383" s="247"/>
      <c r="T383" s="247" t="str">
        <f>IF(Tableau32[[#This Row],[Auswirkung auf Stakeholder
(Negativ (-) / 
Neutral (0) /
 Positiv (+))]]="Positive (+)", "NA - Positive","")</f>
        <v/>
      </c>
      <c r="U383" s="247" t="str">
        <f>IF(Tableau32[[#This Row],[Aktuell (A) /
Potentiell (P)]]="Aktuell (A)", 1, "")</f>
        <v/>
      </c>
      <c r="V38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3" s="316"/>
      <c r="X383" s="251"/>
      <c r="Y383" s="247"/>
      <c r="Z383" s="247"/>
      <c r="AA383" s="247"/>
      <c r="AB383" s="247"/>
      <c r="AC383" s="247"/>
      <c r="AD383" s="253"/>
      <c r="AE383" s="247"/>
      <c r="AF383" s="251"/>
      <c r="AG383" s="247"/>
      <c r="AH383" s="247"/>
      <c r="AI383" s="247"/>
      <c r="AJ383" s="247"/>
      <c r="AK383" s="247"/>
      <c r="AL383" s="253"/>
      <c r="AM383" s="247"/>
    </row>
    <row r="384" spans="1:39" ht="64.5" outlineLevel="1">
      <c r="A384" s="25"/>
      <c r="B384" s="96" t="s">
        <v>11</v>
      </c>
      <c r="C384" s="97" t="s">
        <v>263</v>
      </c>
      <c r="D384" s="247" t="s">
        <v>259</v>
      </c>
      <c r="E384" s="266" t="s">
        <v>261</v>
      </c>
      <c r="F384" s="249"/>
      <c r="G384" s="257"/>
      <c r="H384" s="257"/>
      <c r="I384" s="257"/>
      <c r="J384" s="251"/>
      <c r="K384" s="252"/>
      <c r="L384" s="247" t="s">
        <v>61</v>
      </c>
      <c r="M384" s="247"/>
      <c r="N384" s="247"/>
      <c r="O384" s="247"/>
      <c r="P384" s="247"/>
      <c r="Q384" s="247"/>
      <c r="R384" s="247"/>
      <c r="S384" s="247"/>
      <c r="T384" s="247" t="str">
        <f>IF(Tableau32[[#This Row],[Auswirkung auf Stakeholder
(Negativ (-) / 
Neutral (0) /
 Positiv (+))]]="Positive (+)", "NA - Positive","")</f>
        <v/>
      </c>
      <c r="U384" s="247" t="str">
        <f>IF(Tableau32[[#This Row],[Aktuell (A) /
Potentiell (P)]]="Aktuell (A)", 1, "")</f>
        <v/>
      </c>
      <c r="V38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4" s="316"/>
      <c r="X384" s="251"/>
      <c r="Y384" s="247"/>
      <c r="Z384" s="247"/>
      <c r="AA384" s="247"/>
      <c r="AB384" s="247"/>
      <c r="AC384" s="247"/>
      <c r="AD384" s="253"/>
      <c r="AE384" s="247"/>
      <c r="AF384" s="251"/>
      <c r="AG384" s="247"/>
      <c r="AH384" s="247"/>
      <c r="AI384" s="247"/>
      <c r="AJ384" s="247"/>
      <c r="AK384" s="247"/>
      <c r="AL384" s="253"/>
      <c r="AM384" s="247"/>
    </row>
    <row r="385" spans="1:39" ht="64.5" outlineLevel="1">
      <c r="A385" s="25"/>
      <c r="B385" s="96" t="s">
        <v>11</v>
      </c>
      <c r="C385" s="97" t="s">
        <v>263</v>
      </c>
      <c r="D385" s="247" t="s">
        <v>259</v>
      </c>
      <c r="E385" s="266" t="s">
        <v>261</v>
      </c>
      <c r="F385" s="249"/>
      <c r="G385" s="257"/>
      <c r="H385" s="257"/>
      <c r="I385" s="257"/>
      <c r="J385" s="251"/>
      <c r="K385" s="324"/>
      <c r="L385" s="247" t="s">
        <v>61</v>
      </c>
      <c r="M385" s="247"/>
      <c r="N385" s="247"/>
      <c r="O385" s="247"/>
      <c r="P385" s="247"/>
      <c r="Q385" s="247"/>
      <c r="R385" s="247"/>
      <c r="S385" s="247"/>
      <c r="T385" s="247" t="str">
        <f>IF(Tableau32[[#This Row],[Auswirkung auf Stakeholder
(Negativ (-) / 
Neutral (0) /
 Positiv (+))]]="Positive (+)", "NA - Positive","")</f>
        <v/>
      </c>
      <c r="U385" s="247" t="str">
        <f>IF(Tableau32[[#This Row],[Aktuell (A) /
Potentiell (P)]]="Aktuell (A)", 1, "")</f>
        <v/>
      </c>
      <c r="V38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5" s="316"/>
      <c r="X385" s="251"/>
      <c r="Y385" s="247"/>
      <c r="Z385" s="247"/>
      <c r="AA385" s="247"/>
      <c r="AB385" s="247"/>
      <c r="AC385" s="247"/>
      <c r="AD385" s="253"/>
      <c r="AE385" s="247"/>
      <c r="AF385" s="251"/>
      <c r="AG385" s="247"/>
      <c r="AH385" s="247"/>
      <c r="AI385" s="247"/>
      <c r="AJ385" s="247"/>
      <c r="AK385" s="247"/>
      <c r="AL385" s="253"/>
      <c r="AM385" s="303"/>
    </row>
    <row r="386" spans="1:39" ht="64.5" outlineLevel="1">
      <c r="A386" s="25"/>
      <c r="B386" s="96" t="s">
        <v>11</v>
      </c>
      <c r="C386" s="97" t="s">
        <v>263</v>
      </c>
      <c r="D386" s="247" t="s">
        <v>259</v>
      </c>
      <c r="E386" s="266" t="s">
        <v>261</v>
      </c>
      <c r="F386" s="249"/>
      <c r="G386" s="257"/>
      <c r="H386" s="257"/>
      <c r="I386" s="257"/>
      <c r="J386" s="251"/>
      <c r="K386" s="252"/>
      <c r="L386" s="247" t="s">
        <v>61</v>
      </c>
      <c r="M386" s="247"/>
      <c r="N386" s="247"/>
      <c r="O386" s="247"/>
      <c r="P386" s="247"/>
      <c r="Q386" s="247"/>
      <c r="R386" s="247"/>
      <c r="S386" s="247"/>
      <c r="T386" s="247" t="str">
        <f>IF(Tableau32[[#This Row],[Auswirkung auf Stakeholder
(Negativ (-) / 
Neutral (0) /
 Positiv (+))]]="Positive (+)", "NA - Positive","")</f>
        <v/>
      </c>
      <c r="U386" s="247" t="str">
        <f>IF(Tableau32[[#This Row],[Aktuell (A) /
Potentiell (P)]]="Aktuell (A)", 1, "")</f>
        <v/>
      </c>
      <c r="V38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6" s="316"/>
      <c r="X386" s="251"/>
      <c r="Y386" s="247"/>
      <c r="Z386" s="247"/>
      <c r="AA386" s="247"/>
      <c r="AB386" s="247"/>
      <c r="AC386" s="247"/>
      <c r="AD386" s="253"/>
      <c r="AE386" s="247"/>
      <c r="AF386" s="251"/>
      <c r="AG386" s="247"/>
      <c r="AH386" s="247"/>
      <c r="AI386" s="247"/>
      <c r="AJ386" s="247"/>
      <c r="AK386" s="247"/>
      <c r="AL386" s="253"/>
      <c r="AM386" s="303"/>
    </row>
    <row r="387" spans="1:39" ht="64.5" outlineLevel="1">
      <c r="A387" s="25"/>
      <c r="B387" s="96" t="s">
        <v>11</v>
      </c>
      <c r="C387" s="97" t="s">
        <v>263</v>
      </c>
      <c r="D387" s="247" t="s">
        <v>259</v>
      </c>
      <c r="E387" s="266" t="s">
        <v>261</v>
      </c>
      <c r="F387" s="249"/>
      <c r="G387" s="257"/>
      <c r="H387" s="257"/>
      <c r="I387" s="257"/>
      <c r="J387" s="251"/>
      <c r="K387" s="252"/>
      <c r="L387" s="247" t="s">
        <v>61</v>
      </c>
      <c r="M387" s="247"/>
      <c r="N387" s="247"/>
      <c r="O387" s="247"/>
      <c r="P387" s="247"/>
      <c r="Q387" s="247"/>
      <c r="R387" s="247"/>
      <c r="S387" s="247"/>
      <c r="T387" s="247" t="str">
        <f>IF(Tableau32[[#This Row],[Auswirkung auf Stakeholder
(Negativ (-) / 
Neutral (0) /
 Positiv (+))]]="Positive (+)", "NA - Positive","")</f>
        <v/>
      </c>
      <c r="U387" s="247" t="str">
        <f>IF(Tableau32[[#This Row],[Aktuell (A) /
Potentiell (P)]]="Aktuell (A)", 1, "")</f>
        <v/>
      </c>
      <c r="V38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7" s="316"/>
      <c r="X387" s="251"/>
      <c r="Y387" s="247"/>
      <c r="Z387" s="247"/>
      <c r="AA387" s="247"/>
      <c r="AB387" s="247"/>
      <c r="AC387" s="247"/>
      <c r="AD387" s="253"/>
      <c r="AE387" s="247"/>
      <c r="AF387" s="251"/>
      <c r="AG387" s="247"/>
      <c r="AH387" s="247"/>
      <c r="AI387" s="247"/>
      <c r="AJ387" s="247"/>
      <c r="AK387" s="247"/>
      <c r="AL387" s="253"/>
      <c r="AM387" s="303"/>
    </row>
    <row r="388" spans="1:39" ht="43">
      <c r="A388" s="25"/>
      <c r="B388" s="98" t="str">
        <f>'1_ESRS-Themen_Long-List'!B99</f>
        <v>ESRS E2</v>
      </c>
      <c r="C388" s="98" t="str">
        <f>'1_ESRS-Themen_Long-List'!C99</f>
        <v>Bitte Thema benennen</v>
      </c>
      <c r="D388" s="247">
        <f>IF('1_ESRS-Themen_Long-List'!C99="Please name the topic","",'1_ESRS-Themen_Long-List'!D99)</f>
        <v>0</v>
      </c>
      <c r="E388" s="247">
        <f>IF('1_ESRS-Themen_Long-List'!C99="Please name the topic","",'1_ESRS-Themen_Long-List'!E99)</f>
        <v>0</v>
      </c>
      <c r="F388" s="247"/>
      <c r="G388" s="257"/>
      <c r="H388" s="257"/>
      <c r="I388" s="257"/>
      <c r="J388" s="251"/>
      <c r="K388" s="252"/>
      <c r="L388" s="247"/>
      <c r="M388" s="247"/>
      <c r="N388" s="247"/>
      <c r="O388" s="247"/>
      <c r="P388" s="247"/>
      <c r="Q388" s="247"/>
      <c r="R388" s="247"/>
      <c r="S388" s="247"/>
      <c r="T388" s="247" t="str">
        <f>IF(Tableau32[[#This Row],[Auswirkung auf Stakeholder
(Negativ (-) / 
Neutral (0) /
 Positiv (+))]]="Positive (+)", "NA - Positive","")</f>
        <v/>
      </c>
      <c r="U388" s="247" t="str">
        <f>IF(Tableau32[[#This Row],[Aktuell (A) /
Potentiell (P)]]="Aktuell (A)", 1, "")</f>
        <v/>
      </c>
      <c r="V38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8" s="316"/>
      <c r="X388" s="251"/>
      <c r="Y388" s="247"/>
      <c r="Z388" s="247"/>
      <c r="AA388" s="247"/>
      <c r="AB388" s="247"/>
      <c r="AC388" s="247"/>
      <c r="AD388" s="253"/>
      <c r="AE388" s="247"/>
      <c r="AF388" s="251"/>
      <c r="AG388" s="247"/>
      <c r="AH388" s="247"/>
      <c r="AI388" s="247"/>
      <c r="AJ388" s="247"/>
      <c r="AK388" s="247"/>
      <c r="AL388" s="253"/>
      <c r="AM388" s="303"/>
    </row>
    <row r="389" spans="1:39" ht="43">
      <c r="A389" s="25"/>
      <c r="B389" s="98" t="str">
        <f>'1_ESRS-Themen_Long-List'!B100</f>
        <v>Bitte auswählen</v>
      </c>
      <c r="C389" s="98" t="str">
        <f>'1_ESRS-Themen_Long-List'!C100</f>
        <v>Bitte Thema benennen</v>
      </c>
      <c r="D389" s="247">
        <f>IF('1_ESRS-Themen_Long-List'!C100="Please name the topic","",'1_ESRS-Themen_Long-List'!D100)</f>
        <v>0</v>
      </c>
      <c r="E389" s="247">
        <f>IF('1_ESRS-Themen_Long-List'!C100="Please name the topic","",'1_ESRS-Themen_Long-List'!E100)</f>
        <v>0</v>
      </c>
      <c r="F389" s="247"/>
      <c r="G389" s="257"/>
      <c r="H389" s="257"/>
      <c r="I389" s="257"/>
      <c r="J389" s="251"/>
      <c r="K389" s="252"/>
      <c r="L389" s="247"/>
      <c r="M389" s="247"/>
      <c r="N389" s="247"/>
      <c r="O389" s="247"/>
      <c r="P389" s="303"/>
      <c r="Q389" s="303"/>
      <c r="R389" s="247"/>
      <c r="S389" s="247"/>
      <c r="T389" s="247" t="str">
        <f>IF(Tableau32[[#This Row],[Auswirkung auf Stakeholder
(Negativ (-) / 
Neutral (0) /
 Positiv (+))]]="Positive (+)", "NA - Positive","")</f>
        <v/>
      </c>
      <c r="U389" s="247" t="str">
        <f>IF(Tableau32[[#This Row],[Aktuell (A) /
Potentiell (P)]]="Aktuell (A)", 1, "")</f>
        <v/>
      </c>
      <c r="V38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89" s="325"/>
      <c r="X389" s="326"/>
      <c r="Y389" s="303"/>
      <c r="Z389" s="303"/>
      <c r="AA389" s="303"/>
      <c r="AB389" s="303"/>
      <c r="AC389" s="247"/>
      <c r="AD389" s="253"/>
      <c r="AE389" s="303"/>
      <c r="AF389" s="326"/>
      <c r="AG389" s="303"/>
      <c r="AH389" s="303"/>
      <c r="AI389" s="303"/>
      <c r="AJ389" s="303"/>
      <c r="AK389" s="247"/>
      <c r="AL389" s="253"/>
      <c r="AM389" s="303"/>
    </row>
    <row r="390" spans="1:39" ht="43">
      <c r="B390" s="98" t="str">
        <f>'1_ESRS-Themen_Long-List'!B101</f>
        <v>Bitte auswählen</v>
      </c>
      <c r="C390" s="98" t="str">
        <f>'1_ESRS-Themen_Long-List'!C101</f>
        <v>Bitte Thema benennen</v>
      </c>
      <c r="D390" s="247">
        <f>IF('1_ESRS-Themen_Long-List'!C101="Please name the topic","",'1_ESRS-Themen_Long-List'!D101)</f>
        <v>0</v>
      </c>
      <c r="E390" s="247">
        <f>IF('1_ESRS-Themen_Long-List'!C101="Please name the topic","",'1_ESRS-Themen_Long-List'!E101)</f>
        <v>0</v>
      </c>
      <c r="F390" s="327"/>
      <c r="G390" s="328"/>
      <c r="H390" s="328"/>
      <c r="I390" s="328"/>
      <c r="J390" s="326"/>
      <c r="K390" s="324"/>
      <c r="L390" s="247"/>
      <c r="M390" s="247"/>
      <c r="N390" s="247"/>
      <c r="O390" s="247"/>
      <c r="P390" s="247"/>
      <c r="Q390" s="327"/>
      <c r="R390" s="247"/>
      <c r="S390" s="247"/>
      <c r="T390" s="247" t="str">
        <f>IF(Tableau32[[#This Row],[Auswirkung auf Stakeholder
(Negativ (-) / 
Neutral (0) /
 Positiv (+))]]="Positive (+)", "NA - Positive","")</f>
        <v/>
      </c>
      <c r="U390" s="247" t="str">
        <f>IF(Tableau32[[#This Row],[Aktuell (A) /
Potentiell (P)]]="Aktuell (A)", 1, "")</f>
        <v/>
      </c>
      <c r="V39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0" s="316"/>
      <c r="X390" s="251"/>
      <c r="Y390" s="327"/>
      <c r="Z390" s="247"/>
      <c r="AA390" s="327"/>
      <c r="AB390" s="247"/>
      <c r="AC390" s="247"/>
      <c r="AD390" s="253"/>
      <c r="AE390" s="247"/>
      <c r="AF390" s="251"/>
      <c r="AG390" s="327"/>
      <c r="AH390" s="247"/>
      <c r="AI390" s="327"/>
      <c r="AJ390" s="327"/>
      <c r="AK390" s="247"/>
      <c r="AL390" s="253"/>
      <c r="AM390" s="329"/>
    </row>
    <row r="391" spans="1:39" ht="43">
      <c r="B391" s="98" t="str">
        <f>'1_ESRS-Themen_Long-List'!B102</f>
        <v>Bitte auswählen</v>
      </c>
      <c r="C391" s="98" t="str">
        <f>'1_ESRS-Themen_Long-List'!C102</f>
        <v>Bitte Thema benennen</v>
      </c>
      <c r="D391" s="247">
        <f>IF('1_ESRS-Themen_Long-List'!C102="Please name the topic","",'1_ESRS-Themen_Long-List'!D102)</f>
        <v>0</v>
      </c>
      <c r="E391" s="247">
        <f>IF('1_ESRS-Themen_Long-List'!C102="Please name the topic","",'1_ESRS-Themen_Long-List'!E102)</f>
        <v>0</v>
      </c>
      <c r="F391" s="327"/>
      <c r="G391" s="328"/>
      <c r="H391" s="328"/>
      <c r="I391" s="328"/>
      <c r="J391" s="326"/>
      <c r="K391" s="324"/>
      <c r="L391" s="247"/>
      <c r="M391" s="247"/>
      <c r="N391" s="247"/>
      <c r="O391" s="247"/>
      <c r="P391" s="247"/>
      <c r="Q391" s="327"/>
      <c r="R391" s="247"/>
      <c r="S391" s="247"/>
      <c r="T391" s="247" t="str">
        <f>IF(Tableau32[[#This Row],[Auswirkung auf Stakeholder
(Negativ (-) / 
Neutral (0) /
 Positiv (+))]]="Positive (+)", "NA - Positive","")</f>
        <v/>
      </c>
      <c r="U391" s="247" t="str">
        <f>IF(Tableau32[[#This Row],[Aktuell (A) /
Potentiell (P)]]="Aktuell (A)", 1, "")</f>
        <v/>
      </c>
      <c r="V39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1" s="316"/>
      <c r="X391" s="251"/>
      <c r="Y391" s="327"/>
      <c r="Z391" s="247"/>
      <c r="AA391" s="327"/>
      <c r="AB391" s="247"/>
      <c r="AC391" s="247"/>
      <c r="AD391" s="253"/>
      <c r="AE391" s="247"/>
      <c r="AF391" s="251"/>
      <c r="AG391" s="327"/>
      <c r="AH391" s="247"/>
      <c r="AI391" s="327"/>
      <c r="AJ391" s="327"/>
      <c r="AK391" s="247"/>
      <c r="AL391" s="253"/>
      <c r="AM391" s="329"/>
    </row>
    <row r="392" spans="1:39" ht="43">
      <c r="B392" s="98" t="str">
        <f>'1_ESRS-Themen_Long-List'!B103</f>
        <v>Bitte auswählen</v>
      </c>
      <c r="C392" s="98" t="str">
        <f>'1_ESRS-Themen_Long-List'!C103</f>
        <v>Bitte Thema benennen</v>
      </c>
      <c r="D392" s="247">
        <f>IF('1_ESRS-Themen_Long-List'!C103="Please name the topic","",'1_ESRS-Themen_Long-List'!D103)</f>
        <v>0</v>
      </c>
      <c r="E392" s="247">
        <f>IF('1_ESRS-Themen_Long-List'!C103="Please name the topic","",'1_ESRS-Themen_Long-List'!E103)</f>
        <v>0</v>
      </c>
      <c r="F392" s="327"/>
      <c r="G392" s="328"/>
      <c r="H392" s="328"/>
      <c r="I392" s="328"/>
      <c r="J392" s="326"/>
      <c r="K392" s="324"/>
      <c r="L392" s="247"/>
      <c r="M392" s="247"/>
      <c r="N392" s="247"/>
      <c r="O392" s="247"/>
      <c r="P392" s="247"/>
      <c r="Q392" s="327"/>
      <c r="R392" s="247"/>
      <c r="S392" s="247"/>
      <c r="T392" s="247" t="str">
        <f>IF(Tableau32[[#This Row],[Auswirkung auf Stakeholder
(Negativ (-) / 
Neutral (0) /
 Positiv (+))]]="Positive (+)", "NA - Positive","")</f>
        <v/>
      </c>
      <c r="U392" s="247" t="str">
        <f>IF(Tableau32[[#This Row],[Aktuell (A) /
Potentiell (P)]]="Aktuell (A)", 1, "")</f>
        <v/>
      </c>
      <c r="V39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2" s="316"/>
      <c r="X392" s="251"/>
      <c r="Y392" s="327"/>
      <c r="Z392" s="247"/>
      <c r="AA392" s="327"/>
      <c r="AB392" s="247"/>
      <c r="AC392" s="247"/>
      <c r="AD392" s="253"/>
      <c r="AE392" s="247"/>
      <c r="AF392" s="251"/>
      <c r="AG392" s="327"/>
      <c r="AH392" s="247"/>
      <c r="AI392" s="327"/>
      <c r="AJ392" s="327"/>
      <c r="AK392" s="247"/>
      <c r="AL392" s="253"/>
      <c r="AM392" s="329"/>
    </row>
    <row r="393" spans="1:39" ht="43">
      <c r="B393" s="98" t="str">
        <f>'1_ESRS-Themen_Long-List'!B104</f>
        <v>Bitte auswählen</v>
      </c>
      <c r="C393" s="98" t="str">
        <f>'1_ESRS-Themen_Long-List'!C104</f>
        <v>Bitte Thema benennen</v>
      </c>
      <c r="D393" s="247">
        <f>IF('1_ESRS-Themen_Long-List'!C104="Please name the topic","",'1_ESRS-Themen_Long-List'!D104)</f>
        <v>0</v>
      </c>
      <c r="E393" s="247">
        <f>IF('1_ESRS-Themen_Long-List'!C104="Please name the topic","",'1_ESRS-Themen_Long-List'!E104)</f>
        <v>0</v>
      </c>
      <c r="F393" s="327"/>
      <c r="G393" s="328"/>
      <c r="H393" s="328"/>
      <c r="I393" s="328"/>
      <c r="J393" s="326"/>
      <c r="K393" s="324"/>
      <c r="L393" s="247"/>
      <c r="M393" s="247"/>
      <c r="N393" s="247"/>
      <c r="O393" s="247"/>
      <c r="P393" s="247"/>
      <c r="Q393" s="327"/>
      <c r="R393" s="247"/>
      <c r="S393" s="247"/>
      <c r="T393" s="247" t="str">
        <f>IF(Tableau32[[#This Row],[Auswirkung auf Stakeholder
(Negativ (-) / 
Neutral (0) /
 Positiv (+))]]="Positive (+)", "NA - Positive","")</f>
        <v/>
      </c>
      <c r="U393" s="247" t="str">
        <f>IF(Tableau32[[#This Row],[Aktuell (A) /
Potentiell (P)]]="Aktuell (A)", 1, "")</f>
        <v/>
      </c>
      <c r="V39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3" s="316"/>
      <c r="X393" s="251"/>
      <c r="Y393" s="327"/>
      <c r="Z393" s="247"/>
      <c r="AA393" s="327"/>
      <c r="AB393" s="247"/>
      <c r="AC393" s="247"/>
      <c r="AD393" s="253"/>
      <c r="AE393" s="247"/>
      <c r="AF393" s="251"/>
      <c r="AG393" s="327"/>
      <c r="AH393" s="247"/>
      <c r="AI393" s="327"/>
      <c r="AJ393" s="327"/>
      <c r="AK393" s="247"/>
      <c r="AL393" s="253"/>
      <c r="AM393" s="329"/>
    </row>
    <row r="394" spans="1:39" ht="43">
      <c r="B394" s="98" t="str">
        <f>'1_ESRS-Themen_Long-List'!B105</f>
        <v>Bitte auswählen</v>
      </c>
      <c r="C394" s="98" t="str">
        <f>'1_ESRS-Themen_Long-List'!C105</f>
        <v>Bitte Thema benennen</v>
      </c>
      <c r="D394" s="247">
        <f>IF('1_ESRS-Themen_Long-List'!C105="Please name the topic","",'1_ESRS-Themen_Long-List'!D105)</f>
        <v>0</v>
      </c>
      <c r="E394" s="247">
        <f>IF('1_ESRS-Themen_Long-List'!C105="Please name the topic","",'1_ESRS-Themen_Long-List'!E105)</f>
        <v>0</v>
      </c>
      <c r="F394" s="327"/>
      <c r="G394" s="328"/>
      <c r="H394" s="328"/>
      <c r="I394" s="328"/>
      <c r="J394" s="326"/>
      <c r="K394" s="324"/>
      <c r="L394" s="247"/>
      <c r="M394" s="247"/>
      <c r="N394" s="247"/>
      <c r="O394" s="247"/>
      <c r="P394" s="247"/>
      <c r="Q394" s="327"/>
      <c r="R394" s="247"/>
      <c r="S394" s="247"/>
      <c r="T394" s="247" t="str">
        <f>IF(Tableau32[[#This Row],[Auswirkung auf Stakeholder
(Negativ (-) / 
Neutral (0) /
 Positiv (+))]]="Positive (+)", "NA - Positive","")</f>
        <v/>
      </c>
      <c r="U394" s="247" t="str">
        <f>IF(Tableau32[[#This Row],[Aktuell (A) /
Potentiell (P)]]="Aktuell (A)", 1, "")</f>
        <v/>
      </c>
      <c r="V39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4" s="316"/>
      <c r="X394" s="251"/>
      <c r="Y394" s="327"/>
      <c r="Z394" s="247"/>
      <c r="AA394" s="327"/>
      <c r="AB394" s="247"/>
      <c r="AC394" s="247"/>
      <c r="AD394" s="253"/>
      <c r="AE394" s="247"/>
      <c r="AF394" s="251"/>
      <c r="AG394" s="327"/>
      <c r="AH394" s="247"/>
      <c r="AI394" s="327"/>
      <c r="AJ394" s="327"/>
      <c r="AK394" s="247"/>
      <c r="AL394" s="253"/>
      <c r="AM394" s="329"/>
    </row>
    <row r="395" spans="1:39" ht="43">
      <c r="B395" s="98" t="str">
        <f>'1_ESRS-Themen_Long-List'!B106</f>
        <v>Bitte auswählen</v>
      </c>
      <c r="C395" s="98" t="str">
        <f>'1_ESRS-Themen_Long-List'!C106</f>
        <v>Bitte Thema benennen</v>
      </c>
      <c r="D395" s="247">
        <f>IF('1_ESRS-Themen_Long-List'!C106="Please name the topic","",'1_ESRS-Themen_Long-List'!D106)</f>
        <v>0</v>
      </c>
      <c r="E395" s="247">
        <f>IF('1_ESRS-Themen_Long-List'!C106="Please name the topic","",'1_ESRS-Themen_Long-List'!E106)</f>
        <v>0</v>
      </c>
      <c r="F395" s="327"/>
      <c r="G395" s="328"/>
      <c r="H395" s="328"/>
      <c r="I395" s="328"/>
      <c r="J395" s="326"/>
      <c r="K395" s="324"/>
      <c r="L395" s="247"/>
      <c r="M395" s="247"/>
      <c r="N395" s="247"/>
      <c r="O395" s="247"/>
      <c r="P395" s="247"/>
      <c r="Q395" s="327"/>
      <c r="R395" s="247"/>
      <c r="S395" s="247"/>
      <c r="T395" s="247" t="str">
        <f>IF(Tableau32[[#This Row],[Auswirkung auf Stakeholder
(Negativ (-) / 
Neutral (0) /
 Positiv (+))]]="Positive (+)", "NA - Positive","")</f>
        <v/>
      </c>
      <c r="U395" s="247" t="str">
        <f>IF(Tableau32[[#This Row],[Aktuell (A) /
Potentiell (P)]]="Aktuell (A)", 1, "")</f>
        <v/>
      </c>
      <c r="V39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5" s="316"/>
      <c r="X395" s="251"/>
      <c r="Y395" s="327"/>
      <c r="Z395" s="247"/>
      <c r="AA395" s="327"/>
      <c r="AB395" s="247"/>
      <c r="AC395" s="247"/>
      <c r="AD395" s="253"/>
      <c r="AE395" s="247"/>
      <c r="AF395" s="251"/>
      <c r="AG395" s="327"/>
      <c r="AH395" s="247"/>
      <c r="AI395" s="327"/>
      <c r="AJ395" s="327"/>
      <c r="AK395" s="247"/>
      <c r="AL395" s="253"/>
      <c r="AM395" s="329"/>
    </row>
    <row r="396" spans="1:39" ht="43">
      <c r="B396" s="98" t="str">
        <f>'1_ESRS-Themen_Long-List'!B107</f>
        <v>Bitte auswählen</v>
      </c>
      <c r="C396" s="98" t="str">
        <f>'1_ESRS-Themen_Long-List'!C107</f>
        <v>Bitte Thema benennen</v>
      </c>
      <c r="D396" s="247">
        <f>IF('1_ESRS-Themen_Long-List'!C107="Please name the topic","",'1_ESRS-Themen_Long-List'!D107)</f>
        <v>0</v>
      </c>
      <c r="E396" s="247">
        <f>IF('1_ESRS-Themen_Long-List'!C107="Please name the topic","",'1_ESRS-Themen_Long-List'!E107)</f>
        <v>0</v>
      </c>
      <c r="F396" s="327"/>
      <c r="G396" s="328"/>
      <c r="H396" s="328"/>
      <c r="I396" s="328"/>
      <c r="J396" s="326"/>
      <c r="K396" s="324"/>
      <c r="L396" s="247"/>
      <c r="M396" s="247"/>
      <c r="N396" s="247"/>
      <c r="O396" s="247"/>
      <c r="P396" s="247"/>
      <c r="Q396" s="327"/>
      <c r="R396" s="247"/>
      <c r="S396" s="247"/>
      <c r="T396" s="247" t="str">
        <f>IF(Tableau32[[#This Row],[Auswirkung auf Stakeholder
(Negativ (-) / 
Neutral (0) /
 Positiv (+))]]="Positive (+)", "NA - Positive","")</f>
        <v/>
      </c>
      <c r="U396" s="247" t="str">
        <f>IF(Tableau32[[#This Row],[Aktuell (A) /
Potentiell (P)]]="Aktuell (A)", 1, "")</f>
        <v/>
      </c>
      <c r="V39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6" s="316"/>
      <c r="X396" s="251"/>
      <c r="Y396" s="327"/>
      <c r="Z396" s="247"/>
      <c r="AA396" s="327"/>
      <c r="AB396" s="247"/>
      <c r="AC396" s="247"/>
      <c r="AD396" s="253"/>
      <c r="AE396" s="247"/>
      <c r="AF396" s="251"/>
      <c r="AG396" s="327"/>
      <c r="AH396" s="247"/>
      <c r="AI396" s="327"/>
      <c r="AJ396" s="327"/>
      <c r="AK396" s="247"/>
      <c r="AL396" s="253"/>
      <c r="AM396" s="329"/>
    </row>
    <row r="397" spans="1:39" ht="43">
      <c r="B397" s="98" t="str">
        <f>'1_ESRS-Themen_Long-List'!B108</f>
        <v>Bitte auswählen</v>
      </c>
      <c r="C397" s="98" t="str">
        <f>'1_ESRS-Themen_Long-List'!C108</f>
        <v>Bitte Thema benennen</v>
      </c>
      <c r="D397" s="247">
        <f>IF('1_ESRS-Themen_Long-List'!C108="Please name the topic","",'1_ESRS-Themen_Long-List'!D108)</f>
        <v>0</v>
      </c>
      <c r="E397" s="247">
        <f>IF('1_ESRS-Themen_Long-List'!C108="Please name the topic","",'1_ESRS-Themen_Long-List'!E108)</f>
        <v>0</v>
      </c>
      <c r="F397" s="327"/>
      <c r="G397" s="328"/>
      <c r="H397" s="328"/>
      <c r="I397" s="328"/>
      <c r="J397" s="326"/>
      <c r="K397" s="324"/>
      <c r="L397" s="247"/>
      <c r="M397" s="247"/>
      <c r="N397" s="247"/>
      <c r="O397" s="247"/>
      <c r="P397" s="247"/>
      <c r="Q397" s="327"/>
      <c r="R397" s="247"/>
      <c r="S397" s="247"/>
      <c r="T397" s="247" t="str">
        <f>IF(Tableau32[[#This Row],[Auswirkung auf Stakeholder
(Negativ (-) / 
Neutral (0) /
 Positiv (+))]]="Positive (+)", "NA - Positive","")</f>
        <v/>
      </c>
      <c r="U397" s="247" t="str">
        <f>IF(Tableau32[[#This Row],[Aktuell (A) /
Potentiell (P)]]="Aktuell (A)", 1, "")</f>
        <v/>
      </c>
      <c r="V39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7" s="316"/>
      <c r="X397" s="251"/>
      <c r="Y397" s="327"/>
      <c r="Z397" s="247"/>
      <c r="AA397" s="327"/>
      <c r="AB397" s="247"/>
      <c r="AC397" s="247"/>
      <c r="AD397" s="253"/>
      <c r="AE397" s="247"/>
      <c r="AF397" s="251"/>
      <c r="AG397" s="327"/>
      <c r="AH397" s="247"/>
      <c r="AI397" s="327"/>
      <c r="AJ397" s="327"/>
      <c r="AK397" s="247"/>
      <c r="AL397" s="253"/>
      <c r="AM397" s="329"/>
    </row>
    <row r="398" spans="1:39" ht="43">
      <c r="B398" s="98" t="str">
        <f>'1_ESRS-Themen_Long-List'!B109</f>
        <v>Bitte auswählen</v>
      </c>
      <c r="C398" s="98" t="str">
        <f>'1_ESRS-Themen_Long-List'!C109</f>
        <v>Bitte Thema benennen</v>
      </c>
      <c r="D398" s="247">
        <f>IF('1_ESRS-Themen_Long-List'!C109="Please name the topic","",'1_ESRS-Themen_Long-List'!D109)</f>
        <v>0</v>
      </c>
      <c r="E398" s="247">
        <f>IF('1_ESRS-Themen_Long-List'!C109="Please name the topic","",'1_ESRS-Themen_Long-List'!E109)</f>
        <v>0</v>
      </c>
      <c r="F398" s="327"/>
      <c r="G398" s="328"/>
      <c r="H398" s="328"/>
      <c r="I398" s="328"/>
      <c r="J398" s="326"/>
      <c r="K398" s="324"/>
      <c r="L398" s="247"/>
      <c r="M398" s="247"/>
      <c r="N398" s="247"/>
      <c r="O398" s="247"/>
      <c r="P398" s="247"/>
      <c r="Q398" s="327"/>
      <c r="R398" s="247"/>
      <c r="S398" s="247"/>
      <c r="T398" s="247" t="str">
        <f>IF(Tableau32[[#This Row],[Auswirkung auf Stakeholder
(Negativ (-) / 
Neutral (0) /
 Positiv (+))]]="Positive (+)", "NA - Positive","")</f>
        <v/>
      </c>
      <c r="U398" s="247" t="str">
        <f>IF(Tableau32[[#This Row],[Aktuell (A) /
Potentiell (P)]]="Aktuell (A)", 1, "")</f>
        <v/>
      </c>
      <c r="V39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8" s="316"/>
      <c r="X398" s="251"/>
      <c r="Y398" s="327"/>
      <c r="Z398" s="247"/>
      <c r="AA398" s="327"/>
      <c r="AB398" s="247"/>
      <c r="AC398" s="247"/>
      <c r="AD398" s="253"/>
      <c r="AE398" s="247"/>
      <c r="AF398" s="251"/>
      <c r="AG398" s="327"/>
      <c r="AH398" s="247"/>
      <c r="AI398" s="327"/>
      <c r="AJ398" s="327"/>
      <c r="AK398" s="247"/>
      <c r="AL398" s="253"/>
      <c r="AM398" s="329"/>
    </row>
    <row r="399" spans="1:39" ht="43">
      <c r="B399" s="98" t="str">
        <f>'1_ESRS-Themen_Long-List'!B110</f>
        <v>Bitte auswählen</v>
      </c>
      <c r="C399" s="98" t="str">
        <f>'1_ESRS-Themen_Long-List'!C110</f>
        <v>Bitte Thema benennen</v>
      </c>
      <c r="D399" s="247">
        <f>IF('1_ESRS-Themen_Long-List'!C110="Please name the topic","",'1_ESRS-Themen_Long-List'!D110)</f>
        <v>0</v>
      </c>
      <c r="E399" s="247">
        <f>IF('1_ESRS-Themen_Long-List'!C110="Please name the topic","",'1_ESRS-Themen_Long-List'!E110)</f>
        <v>0</v>
      </c>
      <c r="F399" s="327"/>
      <c r="G399" s="328"/>
      <c r="H399" s="328"/>
      <c r="I399" s="328"/>
      <c r="J399" s="326"/>
      <c r="K399" s="324"/>
      <c r="L399" s="247"/>
      <c r="M399" s="247"/>
      <c r="N399" s="247"/>
      <c r="O399" s="247"/>
      <c r="P399" s="247"/>
      <c r="Q399" s="327"/>
      <c r="R399" s="247"/>
      <c r="S399" s="247"/>
      <c r="T399" s="247" t="str">
        <f>IF(Tableau32[[#This Row],[Auswirkung auf Stakeholder
(Negativ (-) / 
Neutral (0) /
 Positiv (+))]]="Positive (+)", "NA - Positive","")</f>
        <v/>
      </c>
      <c r="U399" s="247" t="str">
        <f>IF(Tableau32[[#This Row],[Aktuell (A) /
Potentiell (P)]]="Aktuell (A)", 1, "")</f>
        <v/>
      </c>
      <c r="V39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399" s="316"/>
      <c r="X399" s="251"/>
      <c r="Y399" s="327"/>
      <c r="Z399" s="247"/>
      <c r="AA399" s="327"/>
      <c r="AB399" s="247"/>
      <c r="AC399" s="247"/>
      <c r="AD399" s="253"/>
      <c r="AE399" s="247"/>
      <c r="AF399" s="251"/>
      <c r="AG399" s="327"/>
      <c r="AH399" s="247"/>
      <c r="AI399" s="327"/>
      <c r="AJ399" s="327"/>
      <c r="AK399" s="247"/>
      <c r="AL399" s="253"/>
      <c r="AM399" s="329"/>
    </row>
    <row r="400" spans="1:39" ht="43">
      <c r="B400" s="98" t="str">
        <f>'1_ESRS-Themen_Long-List'!B111</f>
        <v>Bitte auswählen</v>
      </c>
      <c r="C400" s="98" t="str">
        <f>'1_ESRS-Themen_Long-List'!C111</f>
        <v>Bitte Thema benennen</v>
      </c>
      <c r="D400" s="247">
        <f>IF('1_ESRS-Themen_Long-List'!C111="Please name the topic","",'1_ESRS-Themen_Long-List'!D111)</f>
        <v>0</v>
      </c>
      <c r="E400" s="247">
        <f>IF('1_ESRS-Themen_Long-List'!C111="Please name the topic","",'1_ESRS-Themen_Long-List'!E111)</f>
        <v>0</v>
      </c>
      <c r="F400" s="327"/>
      <c r="G400" s="328"/>
      <c r="H400" s="328"/>
      <c r="I400" s="328"/>
      <c r="J400" s="326"/>
      <c r="K400" s="324"/>
      <c r="L400" s="247"/>
      <c r="M400" s="247"/>
      <c r="N400" s="247"/>
      <c r="O400" s="247"/>
      <c r="P400" s="247"/>
      <c r="Q400" s="327"/>
      <c r="R400" s="247"/>
      <c r="S400" s="247"/>
      <c r="T400" s="247" t="str">
        <f>IF(Tableau32[[#This Row],[Auswirkung auf Stakeholder
(Negativ (-) / 
Neutral (0) /
 Positiv (+))]]="Positive (+)", "NA - Positive","")</f>
        <v/>
      </c>
      <c r="U400" s="247" t="str">
        <f>IF(Tableau32[[#This Row],[Aktuell (A) /
Potentiell (P)]]="Aktuell (A)", 1, "")</f>
        <v/>
      </c>
      <c r="V40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0" s="316"/>
      <c r="X400" s="251"/>
      <c r="Y400" s="327"/>
      <c r="Z400" s="247"/>
      <c r="AA400" s="327"/>
      <c r="AB400" s="247"/>
      <c r="AC400" s="247"/>
      <c r="AD400" s="253"/>
      <c r="AE400" s="247"/>
      <c r="AF400" s="251"/>
      <c r="AG400" s="327"/>
      <c r="AH400" s="247"/>
      <c r="AI400" s="327"/>
      <c r="AJ400" s="327"/>
      <c r="AK400" s="247"/>
      <c r="AL400" s="253"/>
      <c r="AM400" s="329"/>
    </row>
    <row r="401" spans="2:39" ht="43">
      <c r="B401" s="98" t="str">
        <f>'1_ESRS-Themen_Long-List'!B112</f>
        <v>Bitte auswählen</v>
      </c>
      <c r="C401" s="98" t="str">
        <f>'1_ESRS-Themen_Long-List'!C112</f>
        <v>Bitte Thema benennen</v>
      </c>
      <c r="D401" s="247">
        <f>IF('1_ESRS-Themen_Long-List'!C112="Please name the topic","",'1_ESRS-Themen_Long-List'!D112)</f>
        <v>0</v>
      </c>
      <c r="E401" s="247">
        <f>IF('1_ESRS-Themen_Long-List'!C112="Please name the topic","",'1_ESRS-Themen_Long-List'!E112)</f>
        <v>0</v>
      </c>
      <c r="F401" s="327"/>
      <c r="G401" s="328"/>
      <c r="H401" s="328"/>
      <c r="I401" s="328"/>
      <c r="J401" s="326"/>
      <c r="K401" s="324"/>
      <c r="L401" s="247"/>
      <c r="M401" s="247"/>
      <c r="N401" s="247"/>
      <c r="O401" s="247"/>
      <c r="P401" s="247"/>
      <c r="Q401" s="327"/>
      <c r="R401" s="247"/>
      <c r="S401" s="247"/>
      <c r="T401" s="247" t="str">
        <f>IF(Tableau32[[#This Row],[Auswirkung auf Stakeholder
(Negativ (-) / 
Neutral (0) /
 Positiv (+))]]="Positive (+)", "NA - Positive","")</f>
        <v/>
      </c>
      <c r="U401" s="247" t="str">
        <f>IF(Tableau32[[#This Row],[Aktuell (A) /
Potentiell (P)]]="Aktuell (A)", 1, "")</f>
        <v/>
      </c>
      <c r="V40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1" s="316"/>
      <c r="X401" s="251"/>
      <c r="Y401" s="327"/>
      <c r="Z401" s="247"/>
      <c r="AA401" s="327"/>
      <c r="AB401" s="247"/>
      <c r="AC401" s="247"/>
      <c r="AD401" s="253"/>
      <c r="AE401" s="247"/>
      <c r="AF401" s="251"/>
      <c r="AG401" s="327"/>
      <c r="AH401" s="247"/>
      <c r="AI401" s="327"/>
      <c r="AJ401" s="327"/>
      <c r="AK401" s="247"/>
      <c r="AL401" s="253"/>
      <c r="AM401" s="329"/>
    </row>
    <row r="402" spans="2:39" ht="43">
      <c r="B402" s="98" t="str">
        <f>'1_ESRS-Themen_Long-List'!B113</f>
        <v>Bitte auswählen</v>
      </c>
      <c r="C402" s="98" t="str">
        <f>'1_ESRS-Themen_Long-List'!C113</f>
        <v>Bitte Thema benennen</v>
      </c>
      <c r="D402" s="247">
        <f>IF('1_ESRS-Themen_Long-List'!C113="Please name the topic","",'1_ESRS-Themen_Long-List'!D113)</f>
        <v>0</v>
      </c>
      <c r="E402" s="247">
        <f>IF('1_ESRS-Themen_Long-List'!C113="Please name the topic","",'1_ESRS-Themen_Long-List'!E113)</f>
        <v>0</v>
      </c>
      <c r="F402" s="327"/>
      <c r="G402" s="328"/>
      <c r="H402" s="328"/>
      <c r="I402" s="328"/>
      <c r="J402" s="326"/>
      <c r="K402" s="324"/>
      <c r="L402" s="247"/>
      <c r="M402" s="247"/>
      <c r="N402" s="247"/>
      <c r="O402" s="247"/>
      <c r="P402" s="247"/>
      <c r="Q402" s="327"/>
      <c r="R402" s="247"/>
      <c r="S402" s="247"/>
      <c r="T402" s="247" t="str">
        <f>IF(Tableau32[[#This Row],[Auswirkung auf Stakeholder
(Negativ (-) / 
Neutral (0) /
 Positiv (+))]]="Positive (+)", "NA - Positive","")</f>
        <v/>
      </c>
      <c r="U402" s="247" t="str">
        <f>IF(Tableau32[[#This Row],[Aktuell (A) /
Potentiell (P)]]="Aktuell (A)", 1, "")</f>
        <v/>
      </c>
      <c r="V40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2" s="316"/>
      <c r="X402" s="251"/>
      <c r="Y402" s="327"/>
      <c r="Z402" s="247"/>
      <c r="AA402" s="327"/>
      <c r="AB402" s="247"/>
      <c r="AC402" s="247"/>
      <c r="AD402" s="253"/>
      <c r="AE402" s="247"/>
      <c r="AF402" s="251"/>
      <c r="AG402" s="327"/>
      <c r="AH402" s="247"/>
      <c r="AI402" s="327"/>
      <c r="AJ402" s="327"/>
      <c r="AK402" s="247"/>
      <c r="AL402" s="253"/>
      <c r="AM402" s="329"/>
    </row>
    <row r="403" spans="2:39" ht="43">
      <c r="B403" s="98" t="str">
        <f>'1_ESRS-Themen_Long-List'!B114</f>
        <v>Bitte auswählen</v>
      </c>
      <c r="C403" s="98" t="str">
        <f>'1_ESRS-Themen_Long-List'!C114</f>
        <v>Bitte Thema benennen</v>
      </c>
      <c r="D403" s="247">
        <f>IF('1_ESRS-Themen_Long-List'!C114="Please name the topic","",'1_ESRS-Themen_Long-List'!D114)</f>
        <v>0</v>
      </c>
      <c r="E403" s="247">
        <f>IF('1_ESRS-Themen_Long-List'!C114="Please name the topic","",'1_ESRS-Themen_Long-List'!E114)</f>
        <v>0</v>
      </c>
      <c r="F403" s="327"/>
      <c r="G403" s="328"/>
      <c r="H403" s="328"/>
      <c r="I403" s="328"/>
      <c r="J403" s="326"/>
      <c r="K403" s="324"/>
      <c r="L403" s="247"/>
      <c r="M403" s="247"/>
      <c r="N403" s="247"/>
      <c r="O403" s="247"/>
      <c r="P403" s="247"/>
      <c r="Q403" s="327"/>
      <c r="R403" s="247"/>
      <c r="S403" s="247"/>
      <c r="T403" s="247" t="str">
        <f>IF(Tableau32[[#This Row],[Auswirkung auf Stakeholder
(Negativ (-) / 
Neutral (0) /
 Positiv (+))]]="Positive (+)", "NA - Positive","")</f>
        <v/>
      </c>
      <c r="U403" s="247" t="str">
        <f>IF(Tableau32[[#This Row],[Aktuell (A) /
Potentiell (P)]]="Aktuell (A)", 1, "")</f>
        <v/>
      </c>
      <c r="V40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3" s="316"/>
      <c r="X403" s="251"/>
      <c r="Y403" s="327"/>
      <c r="Z403" s="247"/>
      <c r="AA403" s="327"/>
      <c r="AB403" s="247"/>
      <c r="AC403" s="247"/>
      <c r="AD403" s="253"/>
      <c r="AE403" s="247"/>
      <c r="AF403" s="251"/>
      <c r="AG403" s="327"/>
      <c r="AH403" s="247"/>
      <c r="AI403" s="327"/>
      <c r="AJ403" s="327"/>
      <c r="AK403" s="247"/>
      <c r="AL403" s="253"/>
      <c r="AM403" s="329"/>
    </row>
    <row r="404" spans="2:39" ht="43">
      <c r="B404" s="98" t="str">
        <f>'1_ESRS-Themen_Long-List'!B115</f>
        <v>Bitte auswählen</v>
      </c>
      <c r="C404" s="98" t="str">
        <f>'1_ESRS-Themen_Long-List'!C115</f>
        <v>Bitte Thema benennen</v>
      </c>
      <c r="D404" s="247">
        <f>IF('1_ESRS-Themen_Long-List'!C115="Please name the topic","",'1_ESRS-Themen_Long-List'!D115)</f>
        <v>0</v>
      </c>
      <c r="E404" s="247">
        <f>IF('1_ESRS-Themen_Long-List'!C115="Please name the topic","",'1_ESRS-Themen_Long-List'!E115)</f>
        <v>0</v>
      </c>
      <c r="F404" s="327"/>
      <c r="G404" s="328"/>
      <c r="H404" s="328"/>
      <c r="I404" s="328"/>
      <c r="J404" s="326"/>
      <c r="K404" s="324"/>
      <c r="L404" s="247"/>
      <c r="M404" s="247"/>
      <c r="N404" s="247"/>
      <c r="O404" s="247"/>
      <c r="P404" s="247"/>
      <c r="Q404" s="327"/>
      <c r="R404" s="247"/>
      <c r="S404" s="247"/>
      <c r="T404" s="247" t="str">
        <f>IF(Tableau32[[#This Row],[Auswirkung auf Stakeholder
(Negativ (-) / 
Neutral (0) /
 Positiv (+))]]="Positive (+)", "NA - Positive","")</f>
        <v/>
      </c>
      <c r="U404" s="247" t="str">
        <f>IF(Tableau32[[#This Row],[Aktuell (A) /
Potentiell (P)]]="Aktuell (A)", 1, "")</f>
        <v/>
      </c>
      <c r="V404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4" s="316"/>
      <c r="X404" s="251"/>
      <c r="Y404" s="327"/>
      <c r="Z404" s="247"/>
      <c r="AA404" s="327"/>
      <c r="AB404" s="247"/>
      <c r="AC404" s="247"/>
      <c r="AD404" s="253"/>
      <c r="AE404" s="247"/>
      <c r="AF404" s="251"/>
      <c r="AG404" s="327"/>
      <c r="AH404" s="247"/>
      <c r="AI404" s="327"/>
      <c r="AJ404" s="327"/>
      <c r="AK404" s="247"/>
      <c r="AL404" s="253"/>
      <c r="AM404" s="329"/>
    </row>
    <row r="405" spans="2:39" ht="43">
      <c r="B405" s="98" t="str">
        <f>'1_ESRS-Themen_Long-List'!B116</f>
        <v>Bitte auswählen</v>
      </c>
      <c r="C405" s="98" t="str">
        <f>'1_ESRS-Themen_Long-List'!C116</f>
        <v>Bitte Thema benennen</v>
      </c>
      <c r="D405" s="247">
        <f>IF('1_ESRS-Themen_Long-List'!C116="Please name the topic","",'1_ESRS-Themen_Long-List'!D116)</f>
        <v>0</v>
      </c>
      <c r="E405" s="247">
        <f>IF('1_ESRS-Themen_Long-List'!C116="Please name the topic","",'1_ESRS-Themen_Long-List'!E116)</f>
        <v>0</v>
      </c>
      <c r="F405" s="327"/>
      <c r="G405" s="328"/>
      <c r="H405" s="328"/>
      <c r="I405" s="328"/>
      <c r="J405" s="326"/>
      <c r="K405" s="324"/>
      <c r="L405" s="247"/>
      <c r="M405" s="247"/>
      <c r="N405" s="247"/>
      <c r="O405" s="247"/>
      <c r="P405" s="247"/>
      <c r="Q405" s="327"/>
      <c r="R405" s="247"/>
      <c r="S405" s="247"/>
      <c r="T405" s="247" t="str">
        <f>IF(Tableau32[[#This Row],[Auswirkung auf Stakeholder
(Negativ (-) / 
Neutral (0) /
 Positiv (+))]]="Positive (+)", "NA - Positive","")</f>
        <v/>
      </c>
      <c r="U405" s="247" t="str">
        <f>IF(Tableau32[[#This Row],[Aktuell (A) /
Potentiell (P)]]="Aktuell (A)", 1, "")</f>
        <v/>
      </c>
      <c r="V405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5" s="316"/>
      <c r="X405" s="251"/>
      <c r="Y405" s="327"/>
      <c r="Z405" s="247"/>
      <c r="AA405" s="327"/>
      <c r="AB405" s="247"/>
      <c r="AC405" s="247"/>
      <c r="AD405" s="253"/>
      <c r="AE405" s="247"/>
      <c r="AF405" s="251"/>
      <c r="AG405" s="327"/>
      <c r="AH405" s="247"/>
      <c r="AI405" s="327"/>
      <c r="AJ405" s="327"/>
      <c r="AK405" s="247"/>
      <c r="AL405" s="253"/>
      <c r="AM405" s="329"/>
    </row>
    <row r="406" spans="2:39" ht="43">
      <c r="B406" s="98" t="str">
        <f>'1_ESRS-Themen_Long-List'!B117</f>
        <v>Bitte auswählen</v>
      </c>
      <c r="C406" s="98" t="str">
        <f>'1_ESRS-Themen_Long-List'!C117</f>
        <v>Bitte Thema benennen</v>
      </c>
      <c r="D406" s="247">
        <f>IF('1_ESRS-Themen_Long-List'!C117="Please name the topic","",'1_ESRS-Themen_Long-List'!D117)</f>
        <v>0</v>
      </c>
      <c r="E406" s="247">
        <f>IF('1_ESRS-Themen_Long-List'!C117="Please name the topic","",'1_ESRS-Themen_Long-List'!E117)</f>
        <v>0</v>
      </c>
      <c r="F406" s="327"/>
      <c r="G406" s="328"/>
      <c r="H406" s="328"/>
      <c r="I406" s="328"/>
      <c r="J406" s="326"/>
      <c r="K406" s="324"/>
      <c r="L406" s="247"/>
      <c r="M406" s="247"/>
      <c r="N406" s="247"/>
      <c r="O406" s="247"/>
      <c r="P406" s="247"/>
      <c r="Q406" s="327"/>
      <c r="R406" s="247"/>
      <c r="S406" s="247"/>
      <c r="T406" s="247" t="str">
        <f>IF(Tableau32[[#This Row],[Auswirkung auf Stakeholder
(Negativ (-) / 
Neutral (0) /
 Positiv (+))]]="Positive (+)", "NA - Positive","")</f>
        <v/>
      </c>
      <c r="U406" s="247" t="str">
        <f>IF(Tableau32[[#This Row],[Aktuell (A) /
Potentiell (P)]]="Aktuell (A)", 1, "")</f>
        <v/>
      </c>
      <c r="V406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6" s="316"/>
      <c r="X406" s="251"/>
      <c r="Y406" s="327"/>
      <c r="Z406" s="247"/>
      <c r="AA406" s="327"/>
      <c r="AB406" s="247"/>
      <c r="AC406" s="247"/>
      <c r="AD406" s="253"/>
      <c r="AE406" s="247"/>
      <c r="AF406" s="251"/>
      <c r="AG406" s="327"/>
      <c r="AH406" s="247"/>
      <c r="AI406" s="327"/>
      <c r="AJ406" s="327"/>
      <c r="AK406" s="247"/>
      <c r="AL406" s="253"/>
      <c r="AM406" s="329"/>
    </row>
    <row r="407" spans="2:39" ht="43">
      <c r="B407" s="98" t="str">
        <f>'1_ESRS-Themen_Long-List'!B118</f>
        <v>Bitte auswählen</v>
      </c>
      <c r="C407" s="98" t="str">
        <f>'1_ESRS-Themen_Long-List'!C118</f>
        <v>Bitte Thema benennen</v>
      </c>
      <c r="D407" s="247">
        <f>IF('1_ESRS-Themen_Long-List'!C118="Please name the topic","",'1_ESRS-Themen_Long-List'!D118)</f>
        <v>0</v>
      </c>
      <c r="E407" s="247">
        <f>IF('1_ESRS-Themen_Long-List'!C118="Please name the topic","",'1_ESRS-Themen_Long-List'!E118)</f>
        <v>0</v>
      </c>
      <c r="F407" s="327"/>
      <c r="G407" s="328"/>
      <c r="H407" s="328"/>
      <c r="I407" s="328"/>
      <c r="J407" s="326"/>
      <c r="K407" s="324"/>
      <c r="L407" s="247"/>
      <c r="M407" s="247"/>
      <c r="N407" s="247"/>
      <c r="O407" s="247"/>
      <c r="P407" s="247"/>
      <c r="Q407" s="327"/>
      <c r="R407" s="247"/>
      <c r="S407" s="247"/>
      <c r="T407" s="247" t="str">
        <f>IF(Tableau32[[#This Row],[Auswirkung auf Stakeholder
(Negativ (-) / 
Neutral (0) /
 Positiv (+))]]="Positive (+)", "NA - Positive","")</f>
        <v/>
      </c>
      <c r="U407" s="247" t="str">
        <f>IF(Tableau32[[#This Row],[Aktuell (A) /
Potentiell (P)]]="Aktuell (A)", 1, "")</f>
        <v/>
      </c>
      <c r="V407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7" s="316"/>
      <c r="X407" s="251"/>
      <c r="Y407" s="327"/>
      <c r="Z407" s="247"/>
      <c r="AA407" s="327"/>
      <c r="AB407" s="247"/>
      <c r="AC407" s="247"/>
      <c r="AD407" s="253"/>
      <c r="AE407" s="247"/>
      <c r="AF407" s="251"/>
      <c r="AG407" s="327"/>
      <c r="AH407" s="247"/>
      <c r="AI407" s="327"/>
      <c r="AJ407" s="327"/>
      <c r="AK407" s="247"/>
      <c r="AL407" s="253"/>
      <c r="AM407" s="329"/>
    </row>
    <row r="408" spans="2:39" ht="43">
      <c r="B408" s="98" t="str">
        <f>'1_ESRS-Themen_Long-List'!B119</f>
        <v>Bitte auswählen</v>
      </c>
      <c r="C408" s="98" t="str">
        <f>'1_ESRS-Themen_Long-List'!C119</f>
        <v>Bitte Thema benennen</v>
      </c>
      <c r="D408" s="247">
        <f>IF('1_ESRS-Themen_Long-List'!C119="Please name the topic","",'1_ESRS-Themen_Long-List'!D119)</f>
        <v>0</v>
      </c>
      <c r="E408" s="247">
        <f>IF('1_ESRS-Themen_Long-List'!C119="Please name the topic","",'1_ESRS-Themen_Long-List'!E119)</f>
        <v>0</v>
      </c>
      <c r="F408" s="327"/>
      <c r="G408" s="328"/>
      <c r="H408" s="328"/>
      <c r="I408" s="328"/>
      <c r="J408" s="326"/>
      <c r="K408" s="324"/>
      <c r="L408" s="247"/>
      <c r="M408" s="247"/>
      <c r="N408" s="247"/>
      <c r="O408" s="247"/>
      <c r="P408" s="247"/>
      <c r="Q408" s="327"/>
      <c r="R408" s="247"/>
      <c r="S408" s="247"/>
      <c r="T408" s="247" t="str">
        <f>IF(Tableau32[[#This Row],[Auswirkung auf Stakeholder
(Negativ (-) / 
Neutral (0) /
 Positiv (+))]]="Positive (+)", "NA - Positive","")</f>
        <v/>
      </c>
      <c r="U408" s="247" t="str">
        <f>IF(Tableau32[[#This Row],[Aktuell (A) /
Potentiell (P)]]="Aktuell (A)", 1, "")</f>
        <v/>
      </c>
      <c r="V408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8" s="316"/>
      <c r="X408" s="251"/>
      <c r="Y408" s="327"/>
      <c r="Z408" s="247"/>
      <c r="AA408" s="327"/>
      <c r="AB408" s="247"/>
      <c r="AC408" s="247"/>
      <c r="AD408" s="253"/>
      <c r="AE408" s="247"/>
      <c r="AF408" s="251"/>
      <c r="AG408" s="327"/>
      <c r="AH408" s="247"/>
      <c r="AI408" s="327"/>
      <c r="AJ408" s="327"/>
      <c r="AK408" s="247"/>
      <c r="AL408" s="253"/>
      <c r="AM408" s="329"/>
    </row>
    <row r="409" spans="2:39" ht="43">
      <c r="B409" s="98" t="str">
        <f>'1_ESRS-Themen_Long-List'!B120</f>
        <v>Bitte auswählen</v>
      </c>
      <c r="C409" s="98" t="str">
        <f>'1_ESRS-Themen_Long-List'!C120</f>
        <v>Bitte Thema benennen</v>
      </c>
      <c r="D409" s="247">
        <f>IF('1_ESRS-Themen_Long-List'!C120="Please name the topic","",'1_ESRS-Themen_Long-List'!D120)</f>
        <v>0</v>
      </c>
      <c r="E409" s="247">
        <f>IF('1_ESRS-Themen_Long-List'!C120="Please name the topic","",'1_ESRS-Themen_Long-List'!E120)</f>
        <v>0</v>
      </c>
      <c r="F409" s="327"/>
      <c r="G409" s="328"/>
      <c r="H409" s="328"/>
      <c r="I409" s="328"/>
      <c r="J409" s="326"/>
      <c r="K409" s="324"/>
      <c r="L409" s="247"/>
      <c r="M409" s="247"/>
      <c r="N409" s="247"/>
      <c r="O409" s="247"/>
      <c r="P409" s="247"/>
      <c r="Q409" s="327"/>
      <c r="R409" s="247"/>
      <c r="S409" s="247"/>
      <c r="T409" s="247" t="str">
        <f>IF(Tableau32[[#This Row],[Auswirkung auf Stakeholder
(Negativ (-) / 
Neutral (0) /
 Positiv (+))]]="Positive (+)", "NA - Positive","")</f>
        <v/>
      </c>
      <c r="U409" s="247" t="str">
        <f>IF(Tableau32[[#This Row],[Aktuell (A) /
Potentiell (P)]]="Aktuell (A)", 1, "")</f>
        <v/>
      </c>
      <c r="V409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09" s="316"/>
      <c r="X409" s="251"/>
      <c r="Y409" s="327"/>
      <c r="Z409" s="247"/>
      <c r="AA409" s="327"/>
      <c r="AB409" s="247"/>
      <c r="AC409" s="247"/>
      <c r="AD409" s="253"/>
      <c r="AE409" s="247"/>
      <c r="AF409" s="251"/>
      <c r="AG409" s="327"/>
      <c r="AH409" s="247"/>
      <c r="AI409" s="327"/>
      <c r="AJ409" s="327"/>
      <c r="AK409" s="247"/>
      <c r="AL409" s="253"/>
      <c r="AM409" s="329"/>
    </row>
    <row r="410" spans="2:39" ht="43">
      <c r="B410" s="98" t="str">
        <f>'1_ESRS-Themen_Long-List'!B121</f>
        <v>Bitte auswählen</v>
      </c>
      <c r="C410" s="98" t="str">
        <f>'1_ESRS-Themen_Long-List'!C121</f>
        <v>Bitte Thema benennen</v>
      </c>
      <c r="D410" s="247">
        <f>IF('1_ESRS-Themen_Long-List'!C121="Please name the topic","",'1_ESRS-Themen_Long-List'!D121)</f>
        <v>0</v>
      </c>
      <c r="E410" s="247">
        <f>IF('1_ESRS-Themen_Long-List'!C121="Please name the topic","",'1_ESRS-Themen_Long-List'!E121)</f>
        <v>0</v>
      </c>
      <c r="F410" s="327"/>
      <c r="G410" s="328"/>
      <c r="H410" s="328"/>
      <c r="I410" s="328"/>
      <c r="J410" s="326"/>
      <c r="K410" s="324"/>
      <c r="L410" s="247"/>
      <c r="M410" s="247"/>
      <c r="N410" s="247"/>
      <c r="O410" s="247"/>
      <c r="P410" s="247"/>
      <c r="Q410" s="327"/>
      <c r="R410" s="247"/>
      <c r="S410" s="247"/>
      <c r="T410" s="247" t="str">
        <f>IF(Tableau32[[#This Row],[Auswirkung auf Stakeholder
(Negativ (-) / 
Neutral (0) /
 Positiv (+))]]="Positive (+)", "NA - Positive","")</f>
        <v/>
      </c>
      <c r="U410" s="247" t="str">
        <f>IF(Tableau32[[#This Row],[Aktuell (A) /
Potentiell (P)]]="Aktuell (A)", 1, "")</f>
        <v/>
      </c>
      <c r="V410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10" s="316"/>
      <c r="X410" s="251"/>
      <c r="Y410" s="327"/>
      <c r="Z410" s="247"/>
      <c r="AA410" s="327"/>
      <c r="AB410" s="247"/>
      <c r="AC410" s="247"/>
      <c r="AD410" s="253"/>
      <c r="AE410" s="247"/>
      <c r="AF410" s="251"/>
      <c r="AG410" s="327"/>
      <c r="AH410" s="247"/>
      <c r="AI410" s="327"/>
      <c r="AJ410" s="327"/>
      <c r="AK410" s="247"/>
      <c r="AL410" s="253"/>
      <c r="AM410" s="329"/>
    </row>
    <row r="411" spans="2:39" ht="43">
      <c r="B411" s="98" t="str">
        <f>'1_ESRS-Themen_Long-List'!B122</f>
        <v>Bitte auswählen</v>
      </c>
      <c r="C411" s="98" t="str">
        <f>'1_ESRS-Themen_Long-List'!C122</f>
        <v>Bitte Thema benennen</v>
      </c>
      <c r="D411" s="247">
        <f>IF('1_ESRS-Themen_Long-List'!C122="Please name the topic","",'1_ESRS-Themen_Long-List'!D122)</f>
        <v>0</v>
      </c>
      <c r="E411" s="247">
        <f>IF('1_ESRS-Themen_Long-List'!C122="Please name the topic","",'1_ESRS-Themen_Long-List'!E122)</f>
        <v>0</v>
      </c>
      <c r="F411" s="327"/>
      <c r="G411" s="328"/>
      <c r="H411" s="328"/>
      <c r="I411" s="328"/>
      <c r="J411" s="326"/>
      <c r="K411" s="324"/>
      <c r="L411" s="247"/>
      <c r="M411" s="247"/>
      <c r="N411" s="247"/>
      <c r="O411" s="247"/>
      <c r="P411" s="247"/>
      <c r="Q411" s="327"/>
      <c r="R411" s="247"/>
      <c r="S411" s="247"/>
      <c r="T411" s="247" t="str">
        <f>IF(Tableau32[[#This Row],[Auswirkung auf Stakeholder
(Negativ (-) / 
Neutral (0) /
 Positiv (+))]]="Positive (+)", "NA - Positive","")</f>
        <v/>
      </c>
      <c r="U411" s="247" t="str">
        <f>IF(Tableau32[[#This Row],[Aktuell (A) /
Potentiell (P)]]="Aktuell (A)", 1, "")</f>
        <v/>
      </c>
      <c r="V411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11" s="316"/>
      <c r="X411" s="251"/>
      <c r="Y411" s="327"/>
      <c r="Z411" s="247"/>
      <c r="AA411" s="327"/>
      <c r="AB411" s="247"/>
      <c r="AC411" s="247"/>
      <c r="AD411" s="253"/>
      <c r="AE411" s="247"/>
      <c r="AF411" s="251"/>
      <c r="AG411" s="327"/>
      <c r="AH411" s="247"/>
      <c r="AI411" s="327"/>
      <c r="AJ411" s="327"/>
      <c r="AK411" s="247"/>
      <c r="AL411" s="253"/>
      <c r="AM411" s="329"/>
    </row>
    <row r="412" spans="2:39" ht="43">
      <c r="B412" s="98" t="str">
        <f>'1_ESRS-Themen_Long-List'!B123</f>
        <v>Bitte auswählen</v>
      </c>
      <c r="C412" s="98" t="str">
        <f>'1_ESRS-Themen_Long-List'!C123</f>
        <v>Bitte Thema benennen</v>
      </c>
      <c r="D412" s="247">
        <f>IF('1_ESRS-Themen_Long-List'!C123="Please name the topic","",'1_ESRS-Themen_Long-List'!D123)</f>
        <v>0</v>
      </c>
      <c r="E412" s="247">
        <f>IF('1_ESRS-Themen_Long-List'!C123="Please name the topic","",'1_ESRS-Themen_Long-List'!E123)</f>
        <v>0</v>
      </c>
      <c r="F412" s="327"/>
      <c r="G412" s="328"/>
      <c r="H412" s="328"/>
      <c r="I412" s="328"/>
      <c r="J412" s="326"/>
      <c r="K412" s="324"/>
      <c r="L412" s="247"/>
      <c r="M412" s="247"/>
      <c r="N412" s="247"/>
      <c r="O412" s="247"/>
      <c r="P412" s="247"/>
      <c r="Q412" s="327"/>
      <c r="R412" s="247"/>
      <c r="S412" s="247"/>
      <c r="T412" s="247" t="str">
        <f>IF(Tableau32[[#This Row],[Auswirkung auf Stakeholder
(Negativ (-) / 
Neutral (0) /
 Positiv (+))]]="Positive (+)", "NA - Positive","")</f>
        <v/>
      </c>
      <c r="U412" s="247" t="str">
        <f>IF(Tableau32[[#This Row],[Aktuell (A) /
Potentiell (P)]]="Aktuell (A)", 1, "")</f>
        <v/>
      </c>
      <c r="V412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12" s="316"/>
      <c r="X412" s="251"/>
      <c r="Y412" s="327"/>
      <c r="Z412" s="247"/>
      <c r="AA412" s="327"/>
      <c r="AB412" s="247"/>
      <c r="AC412" s="247"/>
      <c r="AD412" s="253"/>
      <c r="AE412" s="247"/>
      <c r="AF412" s="251"/>
      <c r="AG412" s="327"/>
      <c r="AH412" s="247"/>
      <c r="AI412" s="327"/>
      <c r="AJ412" s="327"/>
      <c r="AK412" s="247"/>
      <c r="AL412" s="253"/>
      <c r="AM412" s="329"/>
    </row>
    <row r="413" spans="2:39" ht="43">
      <c r="B413" s="98" t="str">
        <f>'1_ESRS-Themen_Long-List'!B124</f>
        <v>Bitte auswählen</v>
      </c>
      <c r="C413" s="98" t="str">
        <f>'1_ESRS-Themen_Long-List'!C124</f>
        <v>Bitte Thema benennen</v>
      </c>
      <c r="D413" s="247">
        <f>IF('1_ESRS-Themen_Long-List'!C124="Please name the topic","",'1_ESRS-Themen_Long-List'!D124)</f>
        <v>0</v>
      </c>
      <c r="E413" s="247">
        <f>IF('1_ESRS-Themen_Long-List'!C124="Please name the topic","",'1_ESRS-Themen_Long-List'!E124)</f>
        <v>0</v>
      </c>
      <c r="F413" s="327"/>
      <c r="G413" s="328"/>
      <c r="H413" s="328"/>
      <c r="I413" s="328"/>
      <c r="J413" s="326"/>
      <c r="K413" s="324"/>
      <c r="L413" s="247"/>
      <c r="M413" s="247"/>
      <c r="N413" s="247"/>
      <c r="O413" s="247"/>
      <c r="P413" s="247"/>
      <c r="Q413" s="327"/>
      <c r="R413" s="247"/>
      <c r="S413" s="247"/>
      <c r="T413" s="247" t="str">
        <f>IF(Tableau32[[#This Row],[Auswirkung auf Stakeholder
(Negativ (-) / 
Neutral (0) /
 Positiv (+))]]="Positive (+)", "NA - Positive","")</f>
        <v/>
      </c>
      <c r="U413" s="247" t="str">
        <f>IF(Tableau32[[#This Row],[Aktuell (A) /
Potentiell (P)]]="Aktuell (A)", 1, "")</f>
        <v/>
      </c>
      <c r="V413" s="253" t="str">
        <f>IF(Tableau32[[#This Row],[Skala
(Details unter "10_dW-Regeln")]]="","",IF(Tableau32[[#This Row],[Unabänderlichkeit
(Details unter "10_dW-Regeln")]]="NA - Positive",(Tableau32[[#This Row],[Skala
(Details unter "10_dW-Regeln")]]+Tableau32[[#This Row],[Umfang
(Details unter "10_dW-Regeln")]])/2*Tableau32[[#This Row],[Eintrittswahrscheinlichkeit]],(Tableau32[[#This Row],[Skala
(Details unter "10_dW-Regeln")]]+Tableau32[[#This Row],[Umfang
(Details unter "10_dW-Regeln")]]+Tableau32[[#This Row],[Unabänderlichkeit
(Details unter "10_dW-Regeln")]])/3*Tableau32[[#This Row],[Eintrittswahrscheinlichkeit]]))</f>
        <v/>
      </c>
      <c r="W413" s="316"/>
      <c r="X413" s="251"/>
      <c r="Y413" s="327"/>
      <c r="Z413" s="247"/>
      <c r="AA413" s="327"/>
      <c r="AB413" s="247"/>
      <c r="AC413" s="247"/>
      <c r="AD413" s="253"/>
      <c r="AE413" s="247"/>
      <c r="AF413" s="251"/>
      <c r="AG413" s="327"/>
      <c r="AH413" s="247"/>
      <c r="AI413" s="327"/>
      <c r="AJ413" s="327"/>
      <c r="AK413" s="247"/>
      <c r="AL413" s="253"/>
      <c r="AM413" s="329"/>
    </row>
  </sheetData>
  <sheetProtection algorithmName="SHA-512" hashValue="5HbL4/DiqYVCbwbsicHbYSb1V6MPz1qPcR0hFkC4ncBbqx4DYGR1ZFSUHREn5ewQFQD0TosCdjIRDlvkoHLR0w==" saltValue="EQwCywg6JJbMfTZK1uhq4A==" spinCount="100000" sheet="1" objects="1" scenarios="1" selectLockedCells="1"/>
  <mergeCells count="10">
    <mergeCell ref="A1:AN1"/>
    <mergeCell ref="B9:AM9"/>
    <mergeCell ref="AJ10:AM10"/>
    <mergeCell ref="B10:E10"/>
    <mergeCell ref="L10:Q10"/>
    <mergeCell ref="R10:W10"/>
    <mergeCell ref="AB10:AE10"/>
    <mergeCell ref="G10:I10"/>
    <mergeCell ref="Y10:AA10"/>
    <mergeCell ref="AG10:AI10"/>
  </mergeCells>
  <phoneticPr fontId="14" type="noConversion"/>
  <conditionalFormatting sqref="AE27:AE52 S360:S389 S323:S358 S278:S321 L368:N374">
    <cfRule type="expression" dxfId="414" priority="979">
      <formula>#REF!="No"</formula>
    </cfRule>
  </conditionalFormatting>
  <conditionalFormatting sqref="O368:O374">
    <cfRule type="expression" dxfId="413" priority="934">
      <formula>#REF!="No"</formula>
    </cfRule>
  </conditionalFormatting>
  <conditionalFormatting sqref="L159:N159">
    <cfRule type="expression" dxfId="412" priority="799">
      <formula>#REF!="No"</formula>
    </cfRule>
  </conditionalFormatting>
  <conditionalFormatting sqref="O159">
    <cfRule type="expression" dxfId="411" priority="798">
      <formula>#REF!="No"</formula>
    </cfRule>
  </conditionalFormatting>
  <conditionalFormatting sqref="L160:N164">
    <cfRule type="expression" dxfId="410" priority="790">
      <formula>#REF!="No"</formula>
    </cfRule>
  </conditionalFormatting>
  <conditionalFormatting sqref="O160:O164">
    <cfRule type="expression" dxfId="409" priority="789">
      <formula>#REF!="No"</formula>
    </cfRule>
  </conditionalFormatting>
  <conditionalFormatting sqref="L165:N167">
    <cfRule type="expression" dxfId="408" priority="781">
      <formula>#REF!="No"</formula>
    </cfRule>
  </conditionalFormatting>
  <conditionalFormatting sqref="O165:O167">
    <cfRule type="expression" dxfId="407" priority="780">
      <formula>#REF!="No"</formula>
    </cfRule>
  </conditionalFormatting>
  <conditionalFormatting sqref="W333:X334 U413">
    <cfRule type="expression" dxfId="406" priority="759">
      <formula>#REF!="To be confirmed"</formula>
    </cfRule>
  </conditionalFormatting>
  <conditionalFormatting sqref="W333:X334">
    <cfRule type="expression" dxfId="405" priority="760">
      <formula>#REF!="No"</formula>
    </cfRule>
  </conditionalFormatting>
  <conditionalFormatting sqref="W335:X345">
    <cfRule type="expression" dxfId="404" priority="739">
      <formula>#REF!="To be confirmed"</formula>
    </cfRule>
  </conditionalFormatting>
  <conditionalFormatting sqref="W335:X345">
    <cfRule type="expression" dxfId="403" priority="740">
      <formula>#REF!="No"</formula>
    </cfRule>
  </conditionalFormatting>
  <conditionalFormatting sqref="W346:X355">
    <cfRule type="expression" dxfId="402" priority="734">
      <formula>#REF!="No"</formula>
    </cfRule>
  </conditionalFormatting>
  <conditionalFormatting sqref="L360:O366">
    <cfRule type="expression" dxfId="401" priority="709">
      <formula>#REF!="No"</formula>
    </cfRule>
  </conditionalFormatting>
  <conditionalFormatting sqref="L360:O366">
    <cfRule type="expression" dxfId="400" priority="708">
      <formula>#REF!="To be confirmed"</formula>
    </cfRule>
  </conditionalFormatting>
  <conditionalFormatting sqref="L367:O367">
    <cfRule type="expression" dxfId="399" priority="707">
      <formula>#REF!="No"</formula>
    </cfRule>
  </conditionalFormatting>
  <conditionalFormatting sqref="L367:O367">
    <cfRule type="expression" dxfId="398" priority="706">
      <formula>#REF!="To be confirmed"</formula>
    </cfRule>
  </conditionalFormatting>
  <conditionalFormatting sqref="L375:O375">
    <cfRule type="expression" dxfId="397" priority="705">
      <formula>#REF!="No"</formula>
    </cfRule>
  </conditionalFormatting>
  <conditionalFormatting sqref="L375:O375">
    <cfRule type="expression" dxfId="396" priority="704">
      <formula>#REF!="To be confirmed"</formula>
    </cfRule>
  </conditionalFormatting>
  <conditionalFormatting sqref="L384:O387 M388:O388">
    <cfRule type="expression" dxfId="395" priority="703">
      <formula>#REF!="No"</formula>
    </cfRule>
  </conditionalFormatting>
  <conditionalFormatting sqref="L384:O387 M388:O388">
    <cfRule type="expression" dxfId="394" priority="702">
      <formula>#REF!="To be confirmed"</formula>
    </cfRule>
  </conditionalFormatting>
  <conditionalFormatting sqref="L324:O332">
    <cfRule type="expression" dxfId="393" priority="624">
      <formula>#REF!="No"</formula>
    </cfRule>
  </conditionalFormatting>
  <conditionalFormatting sqref="L324:O332">
    <cfRule type="expression" dxfId="392" priority="623">
      <formula>#REF!="To be confirmed"</formula>
    </cfRule>
  </conditionalFormatting>
  <conditionalFormatting sqref="L334:O334">
    <cfRule type="expression" dxfId="391" priority="622">
      <formula>#REF!="No"</formula>
    </cfRule>
  </conditionalFormatting>
  <conditionalFormatting sqref="L334:O334">
    <cfRule type="expression" dxfId="390" priority="621">
      <formula>#REF!="To be confirmed"</formula>
    </cfRule>
  </conditionalFormatting>
  <conditionalFormatting sqref="L336:O344">
    <cfRule type="expression" dxfId="389" priority="613">
      <formula>#REF!="No"</formula>
    </cfRule>
  </conditionalFormatting>
  <conditionalFormatting sqref="L336:O344">
    <cfRule type="expression" dxfId="388" priority="612">
      <formula>#REF!="To be confirmed"</formula>
    </cfRule>
  </conditionalFormatting>
  <conditionalFormatting sqref="L346:O355">
    <cfRule type="expression" dxfId="387" priority="596">
      <formula>#REF!="No"</formula>
    </cfRule>
  </conditionalFormatting>
  <conditionalFormatting sqref="L346:O355">
    <cfRule type="expression" dxfId="386" priority="595">
      <formula>#REF!="To be confirmed"</formula>
    </cfRule>
  </conditionalFormatting>
  <conditionalFormatting sqref="L389:O389">
    <cfRule type="expression" dxfId="385" priority="594">
      <formula>#REF!="No"</formula>
    </cfRule>
  </conditionalFormatting>
  <conditionalFormatting sqref="L389:O389">
    <cfRule type="expression" dxfId="384" priority="593">
      <formula>#REF!="To be confirmed"</formula>
    </cfRule>
  </conditionalFormatting>
  <conditionalFormatting sqref="M388:O388">
    <cfRule type="expression" dxfId="383" priority="492">
      <formula>#REF!="No"</formula>
    </cfRule>
  </conditionalFormatting>
  <conditionalFormatting sqref="M388:O388">
    <cfRule type="expression" dxfId="382" priority="491">
      <formula>#REF!="To be confirmed"</formula>
    </cfRule>
  </conditionalFormatting>
  <conditionalFormatting sqref="L385:O387">
    <cfRule type="expression" dxfId="381" priority="490">
      <formula>#REF!="No"</formula>
    </cfRule>
  </conditionalFormatting>
  <conditionalFormatting sqref="L385:O387">
    <cfRule type="expression" dxfId="380" priority="489">
      <formula>#REF!="To be confirmed"</formula>
    </cfRule>
  </conditionalFormatting>
  <conditionalFormatting sqref="L389:O389">
    <cfRule type="expression" dxfId="379" priority="480">
      <formula>#REF!="No"</formula>
    </cfRule>
  </conditionalFormatting>
  <conditionalFormatting sqref="L389:O389">
    <cfRule type="expression" dxfId="378" priority="479">
      <formula>#REF!="To be confirmed"</formula>
    </cfRule>
  </conditionalFormatting>
  <conditionalFormatting sqref="Q27:Q54">
    <cfRule type="expression" dxfId="377" priority="414">
      <formula>#REF!="No"</formula>
    </cfRule>
  </conditionalFormatting>
  <conditionalFormatting sqref="L27:N54">
    <cfRule type="expression" dxfId="376" priority="399">
      <formula>#REF!="No"</formula>
    </cfRule>
  </conditionalFormatting>
  <conditionalFormatting sqref="L53:O54">
    <cfRule type="expression" dxfId="375" priority="394">
      <formula>#REF!="No"</formula>
    </cfRule>
  </conditionalFormatting>
  <conditionalFormatting sqref="O27:O54">
    <cfRule type="expression" dxfId="374" priority="398">
      <formula>#REF!="No"</formula>
    </cfRule>
  </conditionalFormatting>
  <conditionalFormatting sqref="P53">
    <cfRule type="expression" dxfId="373" priority="408">
      <formula>#REF!="No"</formula>
    </cfRule>
  </conditionalFormatting>
  <conditionalFormatting sqref="Y27:Y54">
    <cfRule type="expression" dxfId="372" priority="406">
      <formula>#REF!="No"</formula>
    </cfRule>
  </conditionalFormatting>
  <conditionalFormatting sqref="AB53:AC54">
    <cfRule type="expression" dxfId="371" priority="391">
      <formula>#REF!="No"</formula>
    </cfRule>
  </conditionalFormatting>
  <conditionalFormatting sqref="AB27:AC52">
    <cfRule type="expression" dxfId="370" priority="401">
      <formula>#REF!="No"</formula>
    </cfRule>
  </conditionalFormatting>
  <conditionalFormatting sqref="AE27:AE54">
    <cfRule type="expression" dxfId="369" priority="389">
      <formula>#REF!="No"</formula>
    </cfRule>
  </conditionalFormatting>
  <conditionalFormatting sqref="AG27:AG54">
    <cfRule type="expression" dxfId="368" priority="390">
      <formula>#REF!="No"</formula>
    </cfRule>
  </conditionalFormatting>
  <conditionalFormatting sqref="AG53">
    <cfRule type="expression" dxfId="367" priority="405">
      <formula>#REF!="No"</formula>
    </cfRule>
  </conditionalFormatting>
  <conditionalFormatting sqref="AI27:AI54">
    <cfRule type="expression" dxfId="366" priority="397">
      <formula>#REF!="No"</formula>
    </cfRule>
  </conditionalFormatting>
  <conditionalFormatting sqref="AM27:AM54">
    <cfRule type="expression" dxfId="365" priority="407">
      <formula>#REF!="No"</formula>
    </cfRule>
  </conditionalFormatting>
  <conditionalFormatting sqref="L71:N75">
    <cfRule type="expression" dxfId="364" priority="347">
      <formula>#REF!="No"</formula>
    </cfRule>
  </conditionalFormatting>
  <conditionalFormatting sqref="L77:N121">
    <cfRule type="expression" dxfId="363" priority="373">
      <formula>#REF!="No"</formula>
    </cfRule>
  </conditionalFormatting>
  <conditionalFormatting sqref="L71:O74">
    <cfRule type="expression" dxfId="362" priority="348">
      <formula>#REF!="No"</formula>
    </cfRule>
  </conditionalFormatting>
  <conditionalFormatting sqref="O71:O75">
    <cfRule type="expression" dxfId="361" priority="346">
      <formula>#REF!="No"</formula>
    </cfRule>
  </conditionalFormatting>
  <conditionalFormatting sqref="O77:O121">
    <cfRule type="expression" dxfId="360" priority="371">
      <formula>#REF!="No"</formula>
    </cfRule>
  </conditionalFormatting>
  <conditionalFormatting sqref="Y71:Y75">
    <cfRule type="expression" dxfId="359" priority="366">
      <formula>#REF!="No"</formula>
    </cfRule>
  </conditionalFormatting>
  <conditionalFormatting sqref="Y77:Y121">
    <cfRule type="expression" dxfId="358" priority="365">
      <formula>#REF!="No"</formula>
    </cfRule>
  </conditionalFormatting>
  <conditionalFormatting sqref="AB71:AB75">
    <cfRule type="expression" dxfId="357" priority="360">
      <formula>#REF!="No"</formula>
    </cfRule>
  </conditionalFormatting>
  <conditionalFormatting sqref="AB77:AB121">
    <cfRule type="expression" dxfId="356" priority="359">
      <formula>#REF!="No"</formula>
    </cfRule>
  </conditionalFormatting>
  <conditionalFormatting sqref="AG71:AG75">
    <cfRule type="expression" dxfId="355" priority="351">
      <formula>#REF!="No"</formula>
    </cfRule>
  </conditionalFormatting>
  <conditionalFormatting sqref="AG77:AG121">
    <cfRule type="expression" dxfId="354" priority="355">
      <formula>#REF!="No"</formula>
    </cfRule>
  </conditionalFormatting>
  <conditionalFormatting sqref="AM71:AM73">
    <cfRule type="expression" dxfId="353" priority="349">
      <formula>#REF!="No"</formula>
    </cfRule>
  </conditionalFormatting>
  <conditionalFormatting sqref="AM77">
    <cfRule type="expression" dxfId="352" priority="353">
      <formula>#REF!="No"</formula>
    </cfRule>
  </conditionalFormatting>
  <conditionalFormatting sqref="W167:X167">
    <cfRule type="expression" dxfId="351" priority="339">
      <formula>#REF!="No"</formula>
    </cfRule>
  </conditionalFormatting>
  <conditionalFormatting sqref="AC27:AC30 AC67:AC70 AC107:AC110 AC147:AC150 AC187:AC190 AC227:AC230 AC267:AC270 AC307:AC310 AC347:AC350 AC387:AC390">
    <cfRule type="expression" dxfId="350" priority="338">
      <formula>#REF!="To be confirmed"</formula>
    </cfRule>
  </conditionalFormatting>
  <conditionalFormatting sqref="AC35:AC42 AC75 AC115:AC121 AC155:AC162 AC195:AC202 AC235:AC242 AC275:AC276 AC315:AC321 AC355:AC362 AC395:AC402 AC77:AC82 AC278:AC282 AD359:AL359">
    <cfRule type="expression" dxfId="349" priority="337">
      <formula>#REF!="To be confirmed"</formula>
    </cfRule>
  </conditionalFormatting>
  <conditionalFormatting sqref="AC47:AC50 AC87:AC90 AC127:AC130 AC167:AC170 AC207:AC210 AC247:AC250 AC287:AC290 AC327:AC330 AC367:AC370 AC407:AC410">
    <cfRule type="expression" dxfId="348" priority="336">
      <formula>#REF!="To be confirmed"</formula>
    </cfRule>
  </conditionalFormatting>
  <conditionalFormatting sqref="AK14:AK25">
    <cfRule type="expression" dxfId="347" priority="297">
      <formula>#REF!="No"</formula>
    </cfRule>
  </conditionalFormatting>
  <conditionalFormatting sqref="AK14:AK25">
    <cfRule type="expression" dxfId="346" priority="296">
      <formula>#REF!="To be confirmed"</formula>
    </cfRule>
  </conditionalFormatting>
  <conditionalFormatting sqref="S205:S276">
    <cfRule type="expression" dxfId="345" priority="255">
      <formula>#REF!="No"</formula>
    </cfRule>
  </conditionalFormatting>
  <conditionalFormatting sqref="AF333:AF334">
    <cfRule type="expression" dxfId="344" priority="253">
      <formula>#REF!="To be confirmed"</formula>
    </cfRule>
  </conditionalFormatting>
  <conditionalFormatting sqref="AF333:AF334">
    <cfRule type="expression" dxfId="343" priority="254">
      <formula>#REF!="No"</formula>
    </cfRule>
  </conditionalFormatting>
  <conditionalFormatting sqref="AF335:AF345">
    <cfRule type="expression" dxfId="342" priority="251">
      <formula>#REF!="To be confirmed"</formula>
    </cfRule>
  </conditionalFormatting>
  <conditionalFormatting sqref="AF335:AF345">
    <cfRule type="expression" dxfId="341" priority="252">
      <formula>#REF!="No"</formula>
    </cfRule>
  </conditionalFormatting>
  <conditionalFormatting sqref="AF346:AF355">
    <cfRule type="expression" dxfId="340" priority="250">
      <formula>#REF!="No"</formula>
    </cfRule>
  </conditionalFormatting>
  <conditionalFormatting sqref="AF167">
    <cfRule type="expression" dxfId="339" priority="249">
      <formula>#REF!="No"</formula>
    </cfRule>
  </conditionalFormatting>
  <conditionalFormatting sqref="J357:K413">
    <cfRule type="expression" dxfId="338" priority="248">
      <formula>#REF!="No"</formula>
    </cfRule>
  </conditionalFormatting>
  <conditionalFormatting sqref="J334:K335">
    <cfRule type="expression" dxfId="337" priority="246">
      <formula>#REF!="To be confirmed"</formula>
    </cfRule>
  </conditionalFormatting>
  <conditionalFormatting sqref="J334:K335">
    <cfRule type="expression" dxfId="336" priority="247">
      <formula>#REF!="No"</formula>
    </cfRule>
  </conditionalFormatting>
  <conditionalFormatting sqref="J336:K346">
    <cfRule type="expression" dxfId="335" priority="244">
      <formula>#REF!="To be confirmed"</formula>
    </cfRule>
  </conditionalFormatting>
  <conditionalFormatting sqref="J336:K346">
    <cfRule type="expression" dxfId="334" priority="245">
      <formula>#REF!="No"</formula>
    </cfRule>
  </conditionalFormatting>
  <conditionalFormatting sqref="J347:K356">
    <cfRule type="expression" dxfId="333" priority="243">
      <formula>#REF!="No"</formula>
    </cfRule>
  </conditionalFormatting>
  <conditionalFormatting sqref="J168:K168">
    <cfRule type="expression" dxfId="332" priority="242">
      <formula>#REF!="No"</formula>
    </cfRule>
  </conditionalFormatting>
  <conditionalFormatting sqref="T27:T54 T56:T75 T77:T121 T123:T134 T205:T276 T278:T321 T323:T358 T360:T413 T136:T203 T14:U25">
    <cfRule type="expression" dxfId="331" priority="210">
      <formula>#REF!="To be confirmed"</formula>
    </cfRule>
  </conditionalFormatting>
  <conditionalFormatting sqref="U27:U54">
    <cfRule type="expression" dxfId="330" priority="208">
      <formula>#REF!="To be confirmed"</formula>
    </cfRule>
  </conditionalFormatting>
  <conditionalFormatting sqref="U56:U75">
    <cfRule type="expression" dxfId="329" priority="207">
      <formula>#REF!="To be confirmed"</formula>
    </cfRule>
  </conditionalFormatting>
  <conditionalFormatting sqref="U77:U96">
    <cfRule type="expression" dxfId="328" priority="206">
      <formula>#REF!="To be confirmed"</formula>
    </cfRule>
  </conditionalFormatting>
  <conditionalFormatting sqref="AK27:AK54">
    <cfRule type="expression" dxfId="327" priority="200">
      <formula>#REF!="No"</formula>
    </cfRule>
  </conditionalFormatting>
  <conditionalFormatting sqref="AK27:AK54">
    <cfRule type="expression" dxfId="326" priority="199">
      <formula>#REF!="To be confirmed"</formula>
    </cfRule>
  </conditionalFormatting>
  <conditionalFormatting sqref="AK56:AK75">
    <cfRule type="expression" dxfId="325" priority="198">
      <formula>#REF!="No"</formula>
    </cfRule>
  </conditionalFormatting>
  <conditionalFormatting sqref="AK56:AK75">
    <cfRule type="expression" dxfId="324" priority="197">
      <formula>#REF!="To be confirmed"</formula>
    </cfRule>
  </conditionalFormatting>
  <conditionalFormatting sqref="AK77:AK121">
    <cfRule type="expression" dxfId="323" priority="196">
      <formula>#REF!="No"</formula>
    </cfRule>
  </conditionalFormatting>
  <conditionalFormatting sqref="AK77:AK121">
    <cfRule type="expression" dxfId="322" priority="195">
      <formula>#REF!="To be confirmed"</formula>
    </cfRule>
  </conditionalFormatting>
  <conditionalFormatting sqref="AK123:AK134">
    <cfRule type="expression" dxfId="321" priority="194">
      <formula>#REF!="No"</formula>
    </cfRule>
  </conditionalFormatting>
  <conditionalFormatting sqref="AK123:AK134">
    <cfRule type="expression" dxfId="320" priority="193">
      <formula>#REF!="To be confirmed"</formula>
    </cfRule>
  </conditionalFormatting>
  <conditionalFormatting sqref="AK136:AK203">
    <cfRule type="expression" dxfId="319" priority="192">
      <formula>#REF!="No"</formula>
    </cfRule>
  </conditionalFormatting>
  <conditionalFormatting sqref="AK136:AK203">
    <cfRule type="expression" dxfId="318" priority="191">
      <formula>#REF!="To be confirmed"</formula>
    </cfRule>
  </conditionalFormatting>
  <conditionalFormatting sqref="AK205:AK276">
    <cfRule type="expression" dxfId="317" priority="190">
      <formula>#REF!="No"</formula>
    </cfRule>
  </conditionalFormatting>
  <conditionalFormatting sqref="AK205:AK276">
    <cfRule type="expression" dxfId="316" priority="189">
      <formula>#REF!="To be confirmed"</formula>
    </cfRule>
  </conditionalFormatting>
  <conditionalFormatting sqref="AK278:AK321">
    <cfRule type="expression" dxfId="315" priority="188">
      <formula>#REF!="No"</formula>
    </cfRule>
  </conditionalFormatting>
  <conditionalFormatting sqref="AK278:AK321">
    <cfRule type="expression" dxfId="314" priority="187">
      <formula>#REF!="To be confirmed"</formula>
    </cfRule>
  </conditionalFormatting>
  <conditionalFormatting sqref="AK323:AK358">
    <cfRule type="expression" dxfId="313" priority="186">
      <formula>#REF!="No"</formula>
    </cfRule>
  </conditionalFormatting>
  <conditionalFormatting sqref="AK323:AK358">
    <cfRule type="expression" dxfId="312" priority="185">
      <formula>#REF!="To be confirmed"</formula>
    </cfRule>
  </conditionalFormatting>
  <conditionalFormatting sqref="AK360:AK413">
    <cfRule type="expression" dxfId="311" priority="184">
      <formula>#REF!="No"</formula>
    </cfRule>
  </conditionalFormatting>
  <conditionalFormatting sqref="AK360:AK413">
    <cfRule type="expression" dxfId="310" priority="183">
      <formula>#REF!="To be confirmed"</formula>
    </cfRule>
  </conditionalFormatting>
  <conditionalFormatting sqref="O27:O30">
    <cfRule type="expression" dxfId="309" priority="144">
      <formula>#REF!="No"</formula>
    </cfRule>
  </conditionalFormatting>
  <conditionalFormatting sqref="L27:N30">
    <cfRule type="expression" dxfId="308" priority="145">
      <formula>#REF!="No"</formula>
    </cfRule>
  </conditionalFormatting>
  <conditionalFormatting sqref="L27:N30">
    <cfRule type="expression" dxfId="307" priority="143">
      <formula>#REF!="No"</formula>
    </cfRule>
  </conditionalFormatting>
  <conditionalFormatting sqref="V14:V25 V27:V54 V56:V75 V77:V121 V123:V134 V360:V413 V136:V203 V205:V276 V278:V321 V323:V358">
    <cfRule type="cellIs" dxfId="306" priority="129" operator="equal">
      <formula>$C$6+$C$7</formula>
    </cfRule>
    <cfRule type="cellIs" dxfId="305" priority="130" operator="between">
      <formula>$C$6</formula>
      <formula>$C$6+$C$7</formula>
    </cfRule>
    <cfRule type="cellIs" dxfId="304" priority="131" operator="lessThan">
      <formula>$C$6+$C$7</formula>
    </cfRule>
    <cfRule type="cellIs" dxfId="303" priority="132" operator="equal">
      <formula>$C$6</formula>
    </cfRule>
    <cfRule type="cellIs" dxfId="302" priority="133" operator="greaterThan">
      <formula>$C$6</formula>
    </cfRule>
  </conditionalFormatting>
  <conditionalFormatting sqref="AD14:AD25 AD27:AD54 AD56:AD75 AD77:AD121 AD123:AD134 AD136:AD203 AD278:AD321 AD323:AD358 AD360:AD413 AD205:AD276">
    <cfRule type="cellIs" dxfId="301" priority="93" operator="equal">
      <formula>$C$6+$C$7</formula>
    </cfRule>
    <cfRule type="cellIs" dxfId="300" priority="94" operator="between">
      <formula>$C$6</formula>
      <formula>$C$6+$C$7</formula>
    </cfRule>
    <cfRule type="cellIs" dxfId="299" priority="95" operator="lessThan">
      <formula>$C$6+$C$7</formula>
    </cfRule>
    <cfRule type="cellIs" dxfId="298" priority="96" operator="equal">
      <formula>$C$6</formula>
    </cfRule>
    <cfRule type="cellIs" dxfId="297" priority="97" operator="greaterThan">
      <formula>$C$6</formula>
    </cfRule>
  </conditionalFormatting>
  <conditionalFormatting sqref="AD27:AD54">
    <cfRule type="cellIs" dxfId="296" priority="88" operator="equal">
      <formula>$C$6+$C$7</formula>
    </cfRule>
    <cfRule type="cellIs" dxfId="295" priority="89" operator="between">
      <formula>$C$6</formula>
      <formula>$C$6+$C$7</formula>
    </cfRule>
    <cfRule type="cellIs" dxfId="294" priority="90" operator="lessThan">
      <formula>$C$6+$C$7</formula>
    </cfRule>
    <cfRule type="cellIs" dxfId="293" priority="91" operator="equal">
      <formula>$C$6</formula>
    </cfRule>
    <cfRule type="cellIs" dxfId="292" priority="92" operator="greaterThan">
      <formula>$C$6</formula>
    </cfRule>
  </conditionalFormatting>
  <conditionalFormatting sqref="AD56:AD75">
    <cfRule type="cellIs" dxfId="291" priority="83" operator="equal">
      <formula>$C$6+$C$7</formula>
    </cfRule>
    <cfRule type="cellIs" dxfId="290" priority="84" operator="between">
      <formula>$C$6</formula>
      <formula>$C$6+$C$7</formula>
    </cfRule>
    <cfRule type="cellIs" dxfId="289" priority="85" operator="lessThan">
      <formula>$C$6+$C$7</formula>
    </cfRule>
    <cfRule type="cellIs" dxfId="288" priority="86" operator="equal">
      <formula>$C$6</formula>
    </cfRule>
    <cfRule type="cellIs" dxfId="287" priority="87" operator="greaterThan">
      <formula>$C$6</formula>
    </cfRule>
  </conditionalFormatting>
  <conditionalFormatting sqref="AD77:AD121">
    <cfRule type="cellIs" dxfId="286" priority="78" operator="equal">
      <formula>$C$6+$C$7</formula>
    </cfRule>
    <cfRule type="cellIs" dxfId="285" priority="79" operator="between">
      <formula>$C$6</formula>
      <formula>$C$6+$C$7</formula>
    </cfRule>
    <cfRule type="cellIs" dxfId="284" priority="80" operator="lessThan">
      <formula>$C$6+$C$7</formula>
    </cfRule>
    <cfRule type="cellIs" dxfId="283" priority="81" operator="equal">
      <formula>$C$6</formula>
    </cfRule>
    <cfRule type="cellIs" dxfId="282" priority="82" operator="greaterThan">
      <formula>$C$6</formula>
    </cfRule>
  </conditionalFormatting>
  <conditionalFormatting sqref="AD123:AD134">
    <cfRule type="cellIs" dxfId="281" priority="73" operator="equal">
      <formula>$C$6+$C$7</formula>
    </cfRule>
    <cfRule type="cellIs" dxfId="280" priority="74" operator="between">
      <formula>$C$6</formula>
      <formula>$C$6+$C$7</formula>
    </cfRule>
    <cfRule type="cellIs" dxfId="279" priority="75" operator="lessThan">
      <formula>$C$6+$C$7</formula>
    </cfRule>
    <cfRule type="cellIs" dxfId="278" priority="76" operator="equal">
      <formula>$C$6</formula>
    </cfRule>
    <cfRule type="cellIs" dxfId="277" priority="77" operator="greaterThan">
      <formula>$C$6</formula>
    </cfRule>
  </conditionalFormatting>
  <conditionalFormatting sqref="AD136:AD203">
    <cfRule type="cellIs" dxfId="276" priority="68" operator="equal">
      <formula>$C$6+$C$7</formula>
    </cfRule>
    <cfRule type="cellIs" dxfId="275" priority="69" operator="between">
      <formula>$C$6</formula>
      <formula>$C$6+$C$7</formula>
    </cfRule>
    <cfRule type="cellIs" dxfId="274" priority="70" operator="lessThan">
      <formula>$C$6+$C$7</formula>
    </cfRule>
    <cfRule type="cellIs" dxfId="273" priority="71" operator="equal">
      <formula>$C$6</formula>
    </cfRule>
    <cfRule type="cellIs" dxfId="272" priority="72" operator="greaterThan">
      <formula>$C$6</formula>
    </cfRule>
  </conditionalFormatting>
  <conditionalFormatting sqref="AD360:AD413 AD323:AD358 AD278:AD321 AD205:AD276">
    <cfRule type="cellIs" dxfId="271" priority="63" operator="equal">
      <formula>$C$6+$C$7</formula>
    </cfRule>
    <cfRule type="cellIs" dxfId="270" priority="64" operator="between">
      <formula>$C$6</formula>
      <formula>$C$6+$C$7</formula>
    </cfRule>
    <cfRule type="cellIs" dxfId="269" priority="65" operator="lessThan">
      <formula>$C$6+$C$7</formula>
    </cfRule>
    <cfRule type="cellIs" dxfId="268" priority="66" operator="equal">
      <formula>$C$6</formula>
    </cfRule>
    <cfRule type="cellIs" dxfId="267" priority="67" operator="greaterThan">
      <formula>$C$6</formula>
    </cfRule>
  </conditionalFormatting>
  <conditionalFormatting sqref="AL14:AL25 AL27:AL54 AL56:AL75 AL77:AL121 AL123:AL134 AL136:AL203 AL205:AL276 AL278:AL321 AL323:AL358 AL360:AL413">
    <cfRule type="cellIs" dxfId="266" priority="57" operator="equal">
      <formula>$C$6+$C$7</formula>
    </cfRule>
    <cfRule type="cellIs" dxfId="265" priority="58" operator="between">
      <formula>$C$6</formula>
      <formula>$C$6+$C$7</formula>
    </cfRule>
    <cfRule type="cellIs" dxfId="264" priority="59" operator="lessThan">
      <formula>$C$6+$C$7</formula>
    </cfRule>
    <cfRule type="cellIs" dxfId="263" priority="60" operator="equal">
      <formula>$C$6</formula>
    </cfRule>
    <cfRule type="cellIs" dxfId="262" priority="61" operator="greaterThan">
      <formula>$C$6</formula>
    </cfRule>
  </conditionalFormatting>
  <conditionalFormatting sqref="AL27:AL54">
    <cfRule type="cellIs" dxfId="261" priority="52" operator="equal">
      <formula>$C$6+$C$7</formula>
    </cfRule>
    <cfRule type="cellIs" dxfId="260" priority="53" operator="between">
      <formula>$C$6</formula>
      <formula>$C$6+$C$7</formula>
    </cfRule>
    <cfRule type="cellIs" dxfId="259" priority="54" operator="lessThan">
      <formula>$C$6+$C$7</formula>
    </cfRule>
    <cfRule type="cellIs" dxfId="258" priority="55" operator="equal">
      <formula>$C$6</formula>
    </cfRule>
    <cfRule type="cellIs" dxfId="257" priority="56" operator="greaterThan">
      <formula>$C$6</formula>
    </cfRule>
  </conditionalFormatting>
  <conditionalFormatting sqref="AL56:AL75">
    <cfRule type="cellIs" dxfId="256" priority="47" operator="equal">
      <formula>$C$6+$C$7</formula>
    </cfRule>
    <cfRule type="cellIs" dxfId="255" priority="48" operator="between">
      <formula>$C$6</formula>
      <formula>$C$6+$C$7</formula>
    </cfRule>
    <cfRule type="cellIs" dxfId="254" priority="49" operator="lessThan">
      <formula>$C$6+$C$7</formula>
    </cfRule>
    <cfRule type="cellIs" dxfId="253" priority="50" operator="equal">
      <formula>$C$6</formula>
    </cfRule>
    <cfRule type="cellIs" dxfId="252" priority="51" operator="greaterThan">
      <formula>$C$6</formula>
    </cfRule>
  </conditionalFormatting>
  <conditionalFormatting sqref="AL77:AL121">
    <cfRule type="cellIs" dxfId="251" priority="42" operator="equal">
      <formula>$C$6+$C$7</formula>
    </cfRule>
    <cfRule type="cellIs" dxfId="250" priority="43" operator="between">
      <formula>$C$6</formula>
      <formula>$C$6+$C$7</formula>
    </cfRule>
    <cfRule type="cellIs" dxfId="249" priority="44" operator="lessThan">
      <formula>$C$6+$C$7</formula>
    </cfRule>
    <cfRule type="cellIs" dxfId="248" priority="45" operator="equal">
      <formula>$C$6</formula>
    </cfRule>
    <cfRule type="cellIs" dxfId="247" priority="46" operator="greaterThan">
      <formula>$C$6</formula>
    </cfRule>
  </conditionalFormatting>
  <conditionalFormatting sqref="AL123:AL134">
    <cfRule type="cellIs" dxfId="246" priority="37" operator="equal">
      <formula>$C$6+$C$7</formula>
    </cfRule>
    <cfRule type="cellIs" dxfId="245" priority="38" operator="between">
      <formula>$C$6</formula>
      <formula>$C$6+$C$7</formula>
    </cfRule>
    <cfRule type="cellIs" dxfId="244" priority="39" operator="lessThan">
      <formula>$C$6+$C$7</formula>
    </cfRule>
    <cfRule type="cellIs" dxfId="243" priority="40" operator="equal">
      <formula>$C$6</formula>
    </cfRule>
    <cfRule type="cellIs" dxfId="242" priority="41" operator="greaterThan">
      <formula>$C$6</formula>
    </cfRule>
  </conditionalFormatting>
  <conditionalFormatting sqref="AL136:AL203">
    <cfRule type="cellIs" dxfId="241" priority="32" operator="equal">
      <formula>$C$6+$C$7</formula>
    </cfRule>
    <cfRule type="cellIs" dxfId="240" priority="33" operator="between">
      <formula>$C$6</formula>
      <formula>$C$6+$C$7</formula>
    </cfRule>
    <cfRule type="cellIs" dxfId="239" priority="34" operator="lessThan">
      <formula>$C$6+$C$7</formula>
    </cfRule>
    <cfRule type="cellIs" dxfId="238" priority="35" operator="equal">
      <formula>$C$6</formula>
    </cfRule>
    <cfRule type="cellIs" dxfId="237" priority="36" operator="greaterThan">
      <formula>$C$6</formula>
    </cfRule>
  </conditionalFormatting>
  <conditionalFormatting sqref="AL205:AL276 AL360:AL413 AL323:AL358 AL278:AL321">
    <cfRule type="cellIs" dxfId="236" priority="27" operator="equal">
      <formula>$C$6+$C$7</formula>
    </cfRule>
    <cfRule type="cellIs" dxfId="235" priority="28" operator="between">
      <formula>$C$6</formula>
      <formula>$C$6+$C$7</formula>
    </cfRule>
    <cfRule type="cellIs" dxfId="234" priority="29" operator="lessThan">
      <formula>$C$6+$C$7</formula>
    </cfRule>
    <cfRule type="cellIs" dxfId="233" priority="30" operator="equal">
      <formula>$C$6</formula>
    </cfRule>
    <cfRule type="cellIs" dxfId="232" priority="31" operator="greaterThan">
      <formula>$C$6</formula>
    </cfRule>
  </conditionalFormatting>
  <conditionalFormatting sqref="V14:V25 V27:V54 V56:V75 V77:V121 V123:V134 V360:V413 V136:V203 V205:V276 V278:V321 V323:V358">
    <cfRule type="cellIs" dxfId="231" priority="24" operator="equal">
      <formula>""</formula>
    </cfRule>
  </conditionalFormatting>
  <conditionalFormatting sqref="AD14:AD25 AD27:AD54 AD56:AD75 AD77:AD121 AD123:AD134 AD136:AD203 AD278:AD321 AD323:AD358 AD360:AD413 AD205:AD276">
    <cfRule type="cellIs" dxfId="230" priority="23" operator="equal">
      <formula>""</formula>
    </cfRule>
  </conditionalFormatting>
  <conditionalFormatting sqref="AL14:AL25 AL27:AL54 AL56:AL75 AL77:AL121 AL123:AL134 AL136:AL203 AL205:AL276 AL278:AL321 AL323:AL358 AL360:AL413">
    <cfRule type="cellIs" dxfId="229" priority="22" operator="equal">
      <formula>""</formula>
    </cfRule>
  </conditionalFormatting>
  <conditionalFormatting sqref="V14:V413">
    <cfRule type="cellIs" dxfId="228" priority="12" operator="equal">
      <formula>$C$6</formula>
    </cfRule>
  </conditionalFormatting>
  <conditionalFormatting sqref="AD2 AD9:AD12 AD14:AD1048576">
    <cfRule type="cellIs" dxfId="227" priority="11" operator="equal">
      <formula>$C$6</formula>
    </cfRule>
  </conditionalFormatting>
  <conditionalFormatting sqref="AE11">
    <cfRule type="cellIs" dxfId="226" priority="10" operator="equal">
      <formula>$C$6</formula>
    </cfRule>
  </conditionalFormatting>
  <conditionalFormatting sqref="B12:E12">
    <cfRule type="cellIs" dxfId="225" priority="8" operator="equal">
      <formula>$C$6</formula>
    </cfRule>
  </conditionalFormatting>
  <conditionalFormatting sqref="AL12">
    <cfRule type="cellIs" dxfId="224" priority="7" operator="equal">
      <formula>$C$6</formula>
    </cfRule>
  </conditionalFormatting>
  <conditionalFormatting sqref="L359:M359">
    <cfRule type="expression" dxfId="223" priority="6">
      <formula>#REF!="No"</formula>
    </cfRule>
  </conditionalFormatting>
  <conditionalFormatting sqref="L388">
    <cfRule type="expression" dxfId="222" priority="4">
      <formula>#REF!="No"</formula>
    </cfRule>
  </conditionalFormatting>
  <conditionalFormatting sqref="L388">
    <cfRule type="expression" dxfId="221" priority="3">
      <formula>#REF!="To be confirmed"</formula>
    </cfRule>
  </conditionalFormatting>
  <conditionalFormatting sqref="L388">
    <cfRule type="expression" dxfId="220" priority="2">
      <formula>#REF!="No"</formula>
    </cfRule>
  </conditionalFormatting>
  <conditionalFormatting sqref="L388">
    <cfRule type="expression" dxfId="219" priority="1">
      <formula>#REF!="To be confirmed"</formula>
    </cfRule>
  </conditionalFormatting>
  <dataValidations count="2">
    <dataValidation type="list" allowBlank="1" showInputMessage="1" showErrorMessage="1" sqref="T136:T203 T15:T25 T27:T54 T323:T358 T77:T121 T123:T134 T360:T413 T205:T276 T278:T321 T56:T75 AH204:AM204 Z204:AF204 V204:X204" xr:uid="{B4604DF1-41BB-40F9-A19B-E6A399F1DB3F}">
      <formula1>"NA - Positive,1,2,3,4,5"</formula1>
    </dataValidation>
    <dataValidation type="list" allowBlank="1" showInputMessage="1" showErrorMessage="1" sqref="AJ360:AJ413 AJ14:AJ25 AB14:AB25 AB27:AB54 AJ27:AJ54 AJ56:AJ75 AB56:AB75 AB77:AB121 AJ77:AJ121 AJ123:AJ134 AB123:AB134 AB136:AB203 AJ136:AJ203 AJ205:AJ276 AB205:AB276 AB278:AB321 AJ278:AJ321 AJ323:AJ358 AB323:AB358 AB360:AB413" xr:uid="{1521955F-A7EC-4CC0-8E75-3E71BC6CB1AF}">
      <formula1>"0,1,2,3,4,5"</formula1>
    </dataValidation>
  </dataValidations>
  <pageMargins left="0.25" right="0.25" top="0.75" bottom="0.75" header="0.3" footer="0.3"/>
  <pageSetup paperSize="8" scale="33" fitToHeight="0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DDE3C32B-F7D7-458D-9E26-D67C29DFE123}">
          <x14:formula1>
            <xm:f>List!$F$2:$F$3</xm:f>
          </x14:formula1>
          <xm:sqref>O26</xm:sqref>
        </x14:dataValidation>
        <x14:dataValidation type="list" allowBlank="1" showInputMessage="1" showErrorMessage="1" xr:uid="{F2E82527-6756-426D-8E66-6F9C590D5985}">
          <x14:formula1>
            <xm:f>List!$A$1:$A$6</xm:f>
          </x14:formula1>
          <xm:sqref>R77:R121 R27:R54 R278:R321 R123:R134 R14:R25 R56:R75 R360:R413 R323:R358 R205:R276 R136:R203</xm:sqref>
        </x14:dataValidation>
        <x14:dataValidation type="list" allowBlank="1" showInputMessage="1" showErrorMessage="1" xr:uid="{F6306F27-77DF-4FF8-BAE2-31B54ECDA63E}">
          <x14:formula1>
            <xm:f>List!$C$1:$C$6</xm:f>
          </x14:formula1>
          <xm:sqref>S27:S54 S123:S134 S278:S321 S14:S25 S56:S75 S77:S121 S360:S413 S323:S358 S205:S276 S136:S203</xm:sqref>
        </x14:dataValidation>
        <x14:dataValidation type="list" allowBlank="1" showInputMessage="1" showErrorMessage="1" xr:uid="{1B546D3D-3EA5-4824-9623-8E6B3B581ECE}">
          <x14:formula1>
            <xm:f>'10_dW-Regeln'!$B$6:$B$8</xm:f>
          </x14:formula1>
          <xm:sqref>N56:N75 N123:N134 N360:N413 N205:N276 N278:N321 N323:N358 N136:N203 N14:N25 N77:N121 N27:N54</xm:sqref>
        </x14:dataValidation>
        <x14:dataValidation type="list" allowBlank="1" showInputMessage="1" showErrorMessage="1" xr:uid="{2EF4FCE2-3EAD-435C-9B77-372A51C97E64}">
          <x14:formula1>
            <xm:f>'10_dW-Regeln'!$J$15:$J$17</xm:f>
          </x14:formula1>
          <xm:sqref>AA205:AA276 AA278:AA321 AI278:AI321 AI360:AI413 AA136:AA203 AA14:AA25 AI14:AI25 AI205:AI276 AA323:AA358 AI323:AI358 AI136:AI203 AA360:AA413 Q14:Q413</xm:sqref>
        </x14:dataValidation>
        <x14:dataValidation type="list" allowBlank="1" showInputMessage="1" showErrorMessage="1" xr:uid="{8A6542E2-FA13-47F6-9870-0B9F0B323620}">
          <x14:formula1>
            <xm:f>'10_dW-Regeln'!$C$6:$C$8</xm:f>
          </x14:formula1>
          <xm:sqref>O323:O358 O278:O321 O360:O413 O91:O95 O205:O276 O136:O203 O27:O30 O69:O73 O14:O25</xm:sqref>
        </x14:dataValidation>
        <x14:dataValidation type="list" allowBlank="1" showInputMessage="1" showErrorMessage="1" xr:uid="{88EA4C20-35F5-42ED-A1B5-6446B99ADEAF}">
          <x14:formula1>
            <xm:f>List!$D$1:$D$7</xm:f>
          </x14:formula1>
          <xm:sqref>AC360:AC413 AK323:AK358 AK360:AK413 AK56:AK75 AK77:AK134 AK136:AK203 AK27:AK54 AK14:AK25 AK205:AK276 AC323:AC358 AC205:AC276 AC14:AC25 AC278:AC321 AC27:AC54 AC56:AC75 AD122:AF122 AL122:AM122 AH122:AJ122 Z122:AB122 AC77:AC134 AK278:AK321 U14:U413 AC136:AC203 V122:X122</xm:sqref>
        </x14:dataValidation>
        <x14:dataValidation type="list" allowBlank="1" showInputMessage="1" showErrorMessage="1" xr:uid="{41FB8648-C1C5-4084-88DB-B831C8235888}">
          <x14:formula1>
            <xm:f>'11_Dropdown_Sonstige'!$A$63:$A$72</xm:f>
          </x14:formula1>
          <xm:sqref>C6</xm:sqref>
        </x14:dataValidation>
        <x14:dataValidation type="list" allowBlank="1" showInputMessage="1" showErrorMessage="1" xr:uid="{7A16A51C-44BC-4D58-BAC6-B959284BC2A6}">
          <x14:formula1>
            <xm:f>'11_Dropdown_Sonstige'!$B$63:$B$67</xm:f>
          </x14:formula1>
          <xm:sqref>C7</xm:sqref>
        </x14:dataValidation>
        <x14:dataValidation type="list" allowBlank="1" showInputMessage="1" showErrorMessage="1" xr:uid="{DFC304F0-ACCE-417C-8B58-879312CAF3FB}">
          <x14:formula1>
            <xm:f>'11_Dropdown_Sonstige'!$A$28:$A$29</xm:f>
          </x14:formula1>
          <xm:sqref>F360:F413 F323:F358 F278:F321 F205:F276 F136:F203 F123:F134 F77:F121 F56:F75 F27:F54 F14:F25</xm:sqref>
        </x14:dataValidation>
        <x14:dataValidation type="list" allowBlank="1" showInputMessage="1" showErrorMessage="1" xr:uid="{17DAF719-6DA7-4870-9B12-84D03D0066F5}">
          <x14:formula1>
            <xm:f>'11_Dropdown_Sonstige'!$A$33:$A$35</xm:f>
          </x14:formula1>
          <xm:sqref>L14:L25 L27:L54 L56:L75 L77:L121 L123:L134 L136:L203 L205:L276 L278:L321 L323:L358 L360:L413</xm:sqref>
        </x14:dataValidation>
        <x14:dataValidation type="list" allowBlank="1" showInputMessage="1" showErrorMessage="1" xr:uid="{E22A675D-FA5D-4998-ADB7-A65B111EAF9C}">
          <x14:formula1>
            <xm:f>'11_Dropdown_Sonstige'!$A$38:$A$49</xm:f>
          </x14:formula1>
          <xm:sqref>M27:M54 M136:M203 M123:M134 M77:M121 M56:M75 M360:M413 M205:M276 M278:M321 M323:M358 M14:M25</xm:sqref>
        </x14:dataValidation>
        <x14:dataValidation type="list" allowBlank="1" showInputMessage="1" showErrorMessage="1" xr:uid="{582C6CF5-69C4-4CD5-B9C4-9B8246D7C329}">
          <x14:formula1>
            <xm:f>'10_dW-Regeln'!$I$7:$I$12</xm:f>
          </x14:formula1>
          <xm:sqref>T14</xm:sqref>
        </x14:dataValidation>
        <x14:dataValidation type="list" allowBlank="1" showInputMessage="1" showErrorMessage="1" xr:uid="{3B3730FC-2788-43E3-8E1A-0E9F14502358}">
          <x14:formula1>
            <xm:f>'11_Dropdown_Sonstige'!$A$52:$A$53</xm:f>
          </x14:formula1>
          <xm:sqref>Y14:Y413</xm:sqref>
        </x14:dataValidation>
        <x14:dataValidation type="list" allowBlank="1" showInputMessage="1" showErrorMessage="1" xr:uid="{C0C9AA75-791E-41E5-B9DE-CCFA4337E23A}">
          <x14:formula1>
            <xm:f>'11_Dropdown_Sonstige'!$A$56:$A$57</xm:f>
          </x14:formula1>
          <xm:sqref>AG12 AG14:AG413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8FF5-5F33-4CC3-B7F8-8CA0C3290351}">
  <sheetPr>
    <tabColor theme="2" tint="-0.499984740745262"/>
    <pageSetUpPr fitToPage="1"/>
  </sheetPr>
  <dimension ref="A1:GE413"/>
  <sheetViews>
    <sheetView showGridLines="0" zoomScale="70" zoomScaleNormal="70" workbookViewId="0">
      <pane xSplit="5" ySplit="11" topLeftCell="F12" activePane="bottomRight" state="frozen"/>
      <selection activeCell="O28" sqref="O28"/>
      <selection pane="topRight" activeCell="O28" sqref="O28"/>
      <selection pane="bottomLeft" activeCell="O28" sqref="O28"/>
      <selection pane="bottomRight" activeCell="E6" sqref="E6"/>
    </sheetView>
  </sheetViews>
  <sheetFormatPr defaultColWidth="11.44140625" defaultRowHeight="21.5" outlineLevelRow="2" outlineLevelCol="1"/>
  <cols>
    <col min="1" max="1" width="4.6640625" style="9" customWidth="1"/>
    <col min="2" max="2" width="29.33203125" style="9" bestFit="1" customWidth="1"/>
    <col min="3" max="3" width="25.44140625" style="9" customWidth="1"/>
    <col min="4" max="4" width="27" style="9" customWidth="1"/>
    <col min="5" max="6" width="49.33203125" style="9" customWidth="1"/>
    <col min="7" max="7" width="32.109375" style="9" customWidth="1"/>
    <col min="8" max="8" width="14.6640625" style="101" customWidth="1"/>
    <col min="9" max="9" width="38.109375" style="9" customWidth="1"/>
    <col min="10" max="10" width="15.109375" style="101" customWidth="1"/>
    <col min="11" max="11" width="32.44140625" style="9" customWidth="1"/>
    <col min="12" max="12" width="18.6640625" style="101" customWidth="1"/>
    <col min="13" max="14" width="26.77734375" style="101" customWidth="1" outlineLevel="1"/>
    <col min="15" max="16" width="26.77734375" style="101" customWidth="1"/>
    <col min="17" max="17" width="39" style="9" customWidth="1"/>
    <col min="18" max="16384" width="11.44140625" style="9"/>
  </cols>
  <sheetData>
    <row r="1" spans="1:187" s="36" customFormat="1" ht="36" customHeight="1">
      <c r="A1" s="330" t="s">
        <v>47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</row>
    <row r="2" spans="1:187" s="148" customFormat="1" ht="8.15" customHeight="1">
      <c r="C2" s="149"/>
    </row>
    <row r="3" spans="1:187" s="36" customFormat="1" ht="17.5">
      <c r="B3" s="37" t="s">
        <v>12</v>
      </c>
      <c r="C3" s="104" t="str">
        <f>'1_ESRS-Themen_Long-List'!C3</f>
        <v>[Bitte Unternehmen eintragen]</v>
      </c>
      <c r="E3" s="38"/>
      <c r="F3" s="38"/>
    </row>
    <row r="4" spans="1:187" s="36" customFormat="1" ht="17.5" outlineLevel="1">
      <c r="B4" s="37" t="s">
        <v>13</v>
      </c>
      <c r="C4" s="104" t="str">
        <f>'1_ESRS-Themen_Long-List'!C4</f>
        <v>[Bitte beschreiben Sie die korrekte Branche]</v>
      </c>
      <c r="E4" s="38"/>
      <c r="F4" s="38"/>
    </row>
    <row r="5" spans="1:187" s="36" customFormat="1" ht="17.5" outlineLevel="1">
      <c r="B5" s="37" t="s">
        <v>14</v>
      </c>
      <c r="C5" s="105" t="str">
        <f>'1_ESRS-Themen_Long-List'!C5</f>
        <v>[Bitte definieren Sie das betrachtete Wirtschaftsjahr]</v>
      </c>
      <c r="E5" s="38"/>
      <c r="F5" s="38"/>
    </row>
    <row r="6" spans="1:187" s="36" customFormat="1" ht="17.5">
      <c r="B6" s="37" t="s">
        <v>15</v>
      </c>
      <c r="C6" s="106">
        <f>' 2_Wesentlichkeitsanalyse (dW)'!C6</f>
        <v>3</v>
      </c>
      <c r="E6" s="38"/>
      <c r="F6" s="38"/>
    </row>
    <row r="7" spans="1:187" s="36" customFormat="1" ht="17.5">
      <c r="B7" s="37" t="s">
        <v>16</v>
      </c>
      <c r="C7" s="106">
        <f>' 2_Wesentlichkeitsanalyse (dW)'!C7</f>
        <v>-1</v>
      </c>
    </row>
    <row r="8" spans="1:187" s="36" customFormat="1" ht="18" thickBot="1">
      <c r="B8" s="37"/>
      <c r="C8" s="42"/>
    </row>
    <row r="9" spans="1:187" s="12" customFormat="1" ht="26.15" customHeight="1">
      <c r="A9" s="10"/>
      <c r="B9" s="100"/>
      <c r="C9" s="100"/>
      <c r="D9" s="100"/>
      <c r="E9" s="100"/>
      <c r="F9" s="100"/>
      <c r="G9" s="100"/>
      <c r="H9" s="119"/>
      <c r="I9" s="119"/>
      <c r="J9" s="119"/>
      <c r="K9" s="100"/>
      <c r="L9" s="100"/>
      <c r="M9" s="100"/>
      <c r="N9" s="100"/>
      <c r="O9" s="100"/>
      <c r="P9" s="10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</row>
    <row r="10" spans="1:187" s="12" customFormat="1" ht="44" customHeight="1" thickBot="1">
      <c r="A10" s="10"/>
      <c r="B10" s="353" t="s">
        <v>17</v>
      </c>
      <c r="C10" s="354"/>
      <c r="D10" s="354"/>
      <c r="E10" s="355"/>
      <c r="F10" s="43"/>
      <c r="G10" s="356" t="s">
        <v>18</v>
      </c>
      <c r="H10" s="357"/>
      <c r="I10" s="358" t="s">
        <v>19</v>
      </c>
      <c r="J10" s="359"/>
      <c r="K10" s="360" t="s">
        <v>20</v>
      </c>
      <c r="L10" s="361"/>
      <c r="M10" s="112" t="s">
        <v>344</v>
      </c>
      <c r="N10" s="113" t="s">
        <v>342</v>
      </c>
      <c r="O10" s="114" t="s">
        <v>346</v>
      </c>
      <c r="P10" s="115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</row>
    <row r="11" spans="1:187" s="12" customFormat="1" ht="103.5" customHeight="1">
      <c r="A11" s="10"/>
      <c r="B11" s="15" t="s">
        <v>21</v>
      </c>
      <c r="C11" s="15" t="s">
        <v>55</v>
      </c>
      <c r="D11" s="15" t="s">
        <v>56</v>
      </c>
      <c r="E11" s="15" t="s">
        <v>57</v>
      </c>
      <c r="F11" s="44" t="s">
        <v>59</v>
      </c>
      <c r="G11" s="48" t="s">
        <v>138</v>
      </c>
      <c r="H11" s="49" t="s">
        <v>123</v>
      </c>
      <c r="I11" s="117" t="s">
        <v>137</v>
      </c>
      <c r="J11" s="18" t="s">
        <v>144</v>
      </c>
      <c r="K11" s="19" t="s">
        <v>146</v>
      </c>
      <c r="L11" s="20" t="s">
        <v>204</v>
      </c>
      <c r="M11" s="110" t="s">
        <v>345</v>
      </c>
      <c r="N11" s="110" t="s">
        <v>342</v>
      </c>
      <c r="O11" s="111" t="s">
        <v>347</v>
      </c>
      <c r="P11" s="111" t="s">
        <v>343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</row>
    <row r="12" spans="1:187" s="24" customFormat="1" ht="144" customHeight="1">
      <c r="A12" s="21"/>
      <c r="B12" s="22" t="str">
        <f>Tableau32[[#This Row],[ESRS '#]]</f>
        <v>&gt;&gt; Nicht verändern &lt;&lt;</v>
      </c>
      <c r="C12" s="22" t="str">
        <f>Tableau32[[#This Row],[Thema]]</f>
        <v>&gt;&gt; Nicht verändern &lt;&lt;</v>
      </c>
      <c r="D12" s="22" t="str">
        <f>IF(Tableau32[[#This Row],[Unterthema]]=0,"",Tableau32[[#This Row],[Unterthema]])</f>
        <v>&gt;&gt; Nicht verändern &lt;&lt;</v>
      </c>
      <c r="E12" s="22" t="str">
        <f>IF(Tableau32[[#This Row],[Unter-Unterthema]]=0,"",Tableau32[[#This Row],[Unter-Unterthema]])</f>
        <v>&gt;&gt; Nicht verändern &lt;&lt;</v>
      </c>
      <c r="F12" s="22" t="str">
        <f>IF(Tableau32[[#This Row],[Unter-Unterthema]]=0,"",Tableau32[[#This Row],[Unter-Unterthema]])</f>
        <v>&gt;&gt; Nicht verändern &lt;&lt;</v>
      </c>
      <c r="G12" s="22" t="s">
        <v>206</v>
      </c>
      <c r="H12" s="22" t="s">
        <v>205</v>
      </c>
      <c r="I12" s="22" t="s">
        <v>206</v>
      </c>
      <c r="J12" s="22" t="s">
        <v>205</v>
      </c>
      <c r="K12" s="22" t="s">
        <v>206</v>
      </c>
      <c r="L12" s="22" t="s">
        <v>205</v>
      </c>
      <c r="M12" s="22" t="s">
        <v>205</v>
      </c>
      <c r="N12" s="22" t="s">
        <v>205</v>
      </c>
      <c r="O12" s="22" t="s">
        <v>205</v>
      </c>
      <c r="P12" s="22" t="s">
        <v>205</v>
      </c>
      <c r="Q12" s="1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</row>
    <row r="13" spans="1:187">
      <c r="A13" s="25"/>
      <c r="B13" s="58" t="str">
        <f>Tableau32[[#This Row],[ESRS '#]]</f>
        <v>ESRS E1</v>
      </c>
      <c r="C13" s="58" t="str">
        <f>Tableau32[[#This Row],[Thema]]</f>
        <v>E1 - Klimawandel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145"/>
      <c r="P13" s="60"/>
    </row>
    <row r="14" spans="1:187" s="50" customFormat="1" outlineLevel="1">
      <c r="A14" s="25"/>
      <c r="B14" s="58" t="str">
        <f>Tableau32[[#This Row],[ESRS '#]]</f>
        <v>ESRS E1</v>
      </c>
      <c r="C14" s="58" t="str">
        <f>Tableau32[[#This Row],[Thema]]</f>
        <v>E1 - Klimawandel</v>
      </c>
      <c r="D14" s="46" t="str">
        <f>IF(Tableau32[[#This Row],[Unterthema]]=0,"",Tableau32[[#This Row],[Unterthema]])</f>
        <v>Klimawandel</v>
      </c>
      <c r="E14" s="46" t="str">
        <f>IF(Tableau32[[#This Row],[Unter-Unterthema]]=0,"",IF(Tableau32[[#This Row],[Unter-Unterthema]]="-",_xlfn.CONCAT("E1 - ",Tableau327[[#This Row],[Unterthema]]),Tableau32[[#This Row],[Unter-Unterthema]]))</f>
        <v>E1 - Klimawandel</v>
      </c>
      <c r="F14" s="46" t="str">
        <f>IF(Tableau32[[#This Row],[Zutreffend?
'[ Ja / Nein']]]=0,"",Tableau32[[#This Row],[Zutreffend?
'[ Ja / Nein']]])</f>
        <v>Ja</v>
      </c>
      <c r="G14" s="46" t="str">
        <f>IF(' 2_Wesentlichkeitsanalyse (dW)'!K14=0,"",' 2_Wesentlichkeitsanalyse (dW)'!K14)</f>
        <v/>
      </c>
      <c r="H14" s="103">
        <f>IF(' 2_Wesentlichkeitsanalyse (dW)'!V14=0,"",' 2_Wesentlichkeitsanalyse (dW)'!V14)</f>
        <v>2.6666666666666665</v>
      </c>
      <c r="I14" s="46" t="str">
        <f>IF(' 2_Wesentlichkeitsanalyse (dW)'!X14=0,"",' 2_Wesentlichkeitsanalyse (dW)'!X14)</f>
        <v xml:space="preserve"> </v>
      </c>
      <c r="J14" s="103">
        <f>IF(' 2_Wesentlichkeitsanalyse (dW)'!AD14=0,"",' 2_Wesentlichkeitsanalyse (dW)'!AD14)</f>
        <v>0.60000000000000009</v>
      </c>
      <c r="K14" s="46" t="str">
        <f>IF(' 2_Wesentlichkeitsanalyse (dW)'!AF14=0,"",' 2_Wesentlichkeitsanalyse (dW)'!AF14)</f>
        <v/>
      </c>
      <c r="L14" s="103">
        <f>IF(' 2_Wesentlichkeitsanalyse (dW)'!AL14=0,"",' 2_Wesentlichkeitsanalyse (dW)'!AL14)</f>
        <v>0.6</v>
      </c>
      <c r="M14" s="103">
        <f>IF(Tableau327[[#This Row],[Wirkungs-bewertung]]="",0,Tableau327[[#This Row],[Wirkungs-bewertung]])</f>
        <v>2.6666666666666665</v>
      </c>
      <c r="N14" s="103">
        <f>MAX(Tableau327[[#This Row],[Risikobewertung]],Tableau327[[#This Row],[Chancen-bewertung]])</f>
        <v>0.60000000000000009</v>
      </c>
      <c r="O14" s="103">
        <f>_xlfn.MAXIFS($M$14:$M$450,$E$14:$E$450,E14)</f>
        <v>3.3333333333333335</v>
      </c>
      <c r="P14" s="103">
        <f t="shared" ref="P14:P77" si="0">_xlfn.MAXIFS($N$14:$N$450,$E$14:$E$450,E14)</f>
        <v>0.60000000000000009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</row>
    <row r="15" spans="1:187" ht="36" customHeight="1" outlineLevel="1">
      <c r="A15" s="25"/>
      <c r="B15" s="58" t="str">
        <f>Tableau32[[#This Row],[ESRS '#]]</f>
        <v>ESRS E1</v>
      </c>
      <c r="C15" s="58" t="str">
        <f>Tableau32[[#This Row],[Thema]]</f>
        <v>E1 - Klimawandel</v>
      </c>
      <c r="D15" s="46" t="str">
        <f>IF(Tableau32[[#This Row],[Unterthema]]=0,"",Tableau32[[#This Row],[Unterthema]])</f>
        <v>Klimawandel</v>
      </c>
      <c r="E15" s="46" t="str">
        <f>IF(Tableau32[[#This Row],[Unter-Unterthema]]=0,"",IF(Tableau32[[#This Row],[Unter-Unterthema]]="-",_xlfn.CONCAT("E1 - ",Tableau327[[#This Row],[Unterthema]]),Tableau32[[#This Row],[Unter-Unterthema]]))</f>
        <v>E1 - Klimawandel</v>
      </c>
      <c r="F15" s="46" t="str">
        <f>IF(Tableau32[[#This Row],[Zutreffend?
'[ Ja / Nein']]]=0,"",Tableau32[[#This Row],[Zutreffend?
'[ Ja / Nein']]])</f>
        <v/>
      </c>
      <c r="G15" s="46" t="str">
        <f>IF(' 2_Wesentlichkeitsanalyse (dW)'!K15=0,"",' 2_Wesentlichkeitsanalyse (dW)'!K15)</f>
        <v/>
      </c>
      <c r="H15" s="103">
        <f>IF(' 2_Wesentlichkeitsanalyse (dW)'!V15=0,"",' 2_Wesentlichkeitsanalyse (dW)'!V15)</f>
        <v>3.3333333333333335</v>
      </c>
      <c r="I15" s="46" t="str">
        <f>IF(' 2_Wesentlichkeitsanalyse (dW)'!X15=0,"",' 2_Wesentlichkeitsanalyse (dW)'!X15)</f>
        <v/>
      </c>
      <c r="J15" s="103" t="str">
        <f>IF(' 2_Wesentlichkeitsanalyse (dW)'!AD15=0,"",' 2_Wesentlichkeitsanalyse (dW)'!AD15)</f>
        <v/>
      </c>
      <c r="K15" s="46" t="str">
        <f>IF(' 2_Wesentlichkeitsanalyse (dW)'!AF15=0,"",' 2_Wesentlichkeitsanalyse (dW)'!AF15)</f>
        <v/>
      </c>
      <c r="L15" s="103" t="str">
        <f>IF(' 2_Wesentlichkeitsanalyse (dW)'!AL15=0,"",' 2_Wesentlichkeitsanalyse (dW)'!AL15)</f>
        <v/>
      </c>
      <c r="M15" s="103">
        <f>IF(Tableau327[[#This Row],[Wirkungs-bewertung]]="",0,Tableau327[[#This Row],[Wirkungs-bewertung]])</f>
        <v>3.3333333333333335</v>
      </c>
      <c r="N15" s="103">
        <f>MAX(Tableau327[[#This Row],[Risikobewertung]],Tableau327[[#This Row],[Chancen-bewertung]])</f>
        <v>0</v>
      </c>
      <c r="O15" s="103">
        <f t="shared" ref="O15:O78" si="1">_xlfn.MAXIFS($M$14:$M$450,$E$14:$E$450,E15)</f>
        <v>3.3333333333333335</v>
      </c>
      <c r="P15" s="103">
        <f t="shared" si="0"/>
        <v>0.60000000000000009</v>
      </c>
    </row>
    <row r="16" spans="1:187" ht="36" customHeight="1" outlineLevel="1">
      <c r="A16" s="25"/>
      <c r="B16" s="58" t="str">
        <f>Tableau32[[#This Row],[ESRS '#]]</f>
        <v>ESRS E1</v>
      </c>
      <c r="C16" s="58" t="str">
        <f>Tableau32[[#This Row],[Thema]]</f>
        <v>E1 - Klimawandel</v>
      </c>
      <c r="D16" s="46" t="str">
        <f>IF(Tableau32[[#This Row],[Unterthema]]=0,"",Tableau32[[#This Row],[Unterthema]])</f>
        <v>Klimawandel</v>
      </c>
      <c r="E16" s="46" t="str">
        <f>IF(Tableau32[[#This Row],[Unter-Unterthema]]=0,"",IF(Tableau32[[#This Row],[Unter-Unterthema]]="-",_xlfn.CONCAT("E1 - ",Tableau327[[#This Row],[Unterthema]]),Tableau32[[#This Row],[Unter-Unterthema]]))</f>
        <v>E1 - Klimawandel</v>
      </c>
      <c r="F16" s="46" t="str">
        <f>IF(Tableau32[[#This Row],[Zutreffend?
'[ Ja / Nein']]]=0,"",Tableau32[[#This Row],[Zutreffend?
'[ Ja / Nein']]])</f>
        <v/>
      </c>
      <c r="G16" s="46" t="str">
        <f>IF(' 2_Wesentlichkeitsanalyse (dW)'!K16=0,"",' 2_Wesentlichkeitsanalyse (dW)'!K16)</f>
        <v/>
      </c>
      <c r="H16" s="103">
        <f>IF(' 2_Wesentlichkeitsanalyse (dW)'!V16=0,"",' 2_Wesentlichkeitsanalyse (dW)'!V16)</f>
        <v>3.2</v>
      </c>
      <c r="I16" s="46" t="str">
        <f>IF(' 2_Wesentlichkeitsanalyse (dW)'!X16=0,"",' 2_Wesentlichkeitsanalyse (dW)'!X16)</f>
        <v/>
      </c>
      <c r="J16" s="103" t="str">
        <f>IF(' 2_Wesentlichkeitsanalyse (dW)'!AD16=0,"",' 2_Wesentlichkeitsanalyse (dW)'!AD16)</f>
        <v/>
      </c>
      <c r="K16" s="46" t="str">
        <f>IF(' 2_Wesentlichkeitsanalyse (dW)'!AF16=0,"",' 2_Wesentlichkeitsanalyse (dW)'!AF16)</f>
        <v/>
      </c>
      <c r="L16" s="103" t="str">
        <f>IF(' 2_Wesentlichkeitsanalyse (dW)'!AL16=0,"",' 2_Wesentlichkeitsanalyse (dW)'!AL16)</f>
        <v/>
      </c>
      <c r="M16" s="103">
        <f>IF(Tableau327[[#This Row],[Wirkungs-bewertung]]="",0,Tableau327[[#This Row],[Wirkungs-bewertung]])</f>
        <v>3.2</v>
      </c>
      <c r="N16" s="103">
        <f>MAX(Tableau327[[#This Row],[Risikobewertung]],Tableau327[[#This Row],[Chancen-bewertung]])</f>
        <v>0</v>
      </c>
      <c r="O16" s="103">
        <f t="shared" si="1"/>
        <v>3.3333333333333335</v>
      </c>
      <c r="P16" s="103">
        <f t="shared" si="0"/>
        <v>0.60000000000000009</v>
      </c>
    </row>
    <row r="17" spans="1:187" ht="36" customHeight="1" outlineLevel="1">
      <c r="A17" s="25"/>
      <c r="B17" s="58" t="str">
        <f>Tableau32[[#This Row],[ESRS '#]]</f>
        <v>ESRS E1</v>
      </c>
      <c r="C17" s="58" t="str">
        <f>Tableau32[[#This Row],[Thema]]</f>
        <v>E1 - Klimawandel</v>
      </c>
      <c r="D17" s="46" t="str">
        <f>IF(Tableau32[[#This Row],[Unterthema]]=0,"",Tableau32[[#This Row],[Unterthema]])</f>
        <v>Klimawandel</v>
      </c>
      <c r="E17" s="46" t="str">
        <f>IF(Tableau32[[#This Row],[Unter-Unterthema]]=0,"",IF(Tableau32[[#This Row],[Unter-Unterthema]]="-",_xlfn.CONCAT("E1 - ",Tableau327[[#This Row],[Unterthema]]),Tableau32[[#This Row],[Unter-Unterthema]]))</f>
        <v>E1 - Klimawandel</v>
      </c>
      <c r="F17" s="46" t="str">
        <f>IF(Tableau32[[#This Row],[Zutreffend?
'[ Ja / Nein']]]=0,"",Tableau32[[#This Row],[Zutreffend?
'[ Ja / Nein']]])</f>
        <v/>
      </c>
      <c r="G17" s="46" t="str">
        <f>IF(' 2_Wesentlichkeitsanalyse (dW)'!K17=0,"",' 2_Wesentlichkeitsanalyse (dW)'!K17)</f>
        <v/>
      </c>
      <c r="H17" s="103">
        <f>IF(' 2_Wesentlichkeitsanalyse (dW)'!V17=0,"",' 2_Wesentlichkeitsanalyse (dW)'!V17)</f>
        <v>1.2</v>
      </c>
      <c r="I17" s="46" t="str">
        <f>IF(' 2_Wesentlichkeitsanalyse (dW)'!X17=0,"",' 2_Wesentlichkeitsanalyse (dW)'!X17)</f>
        <v/>
      </c>
      <c r="J17" s="103" t="str">
        <f>IF(' 2_Wesentlichkeitsanalyse (dW)'!AD17=0,"",' 2_Wesentlichkeitsanalyse (dW)'!AD17)</f>
        <v/>
      </c>
      <c r="K17" s="46" t="str">
        <f>IF(' 2_Wesentlichkeitsanalyse (dW)'!AF17=0,"",' 2_Wesentlichkeitsanalyse (dW)'!AF17)</f>
        <v/>
      </c>
      <c r="L17" s="103" t="str">
        <f>IF(' 2_Wesentlichkeitsanalyse (dW)'!AL17=0,"",' 2_Wesentlichkeitsanalyse (dW)'!AL17)</f>
        <v/>
      </c>
      <c r="M17" s="103">
        <f>IF(Tableau327[[#This Row],[Wirkungs-bewertung]]="",0,Tableau327[[#This Row],[Wirkungs-bewertung]])</f>
        <v>1.2</v>
      </c>
      <c r="N17" s="103">
        <f>MAX(Tableau327[[#This Row],[Risikobewertung]],Tableau327[[#This Row],[Chancen-bewertung]])</f>
        <v>0</v>
      </c>
      <c r="O17" s="103">
        <f t="shared" si="1"/>
        <v>3.3333333333333335</v>
      </c>
      <c r="P17" s="103">
        <f t="shared" si="0"/>
        <v>0.60000000000000009</v>
      </c>
    </row>
    <row r="18" spans="1:187" outlineLevel="1">
      <c r="A18" s="25"/>
      <c r="B18" s="79" t="str">
        <f>Tableau32[[#This Row],[ESRS '#]]</f>
        <v>ESRS E1</v>
      </c>
      <c r="C18" s="58" t="str">
        <f>Tableau32[[#This Row],[Thema]]</f>
        <v>E1 - Klimawandel</v>
      </c>
      <c r="D18" s="46" t="str">
        <f>IF(Tableau32[[#This Row],[Unterthema]]=0,"",Tableau32[[#This Row],[Unterthema]])</f>
        <v>Klimaschutz</v>
      </c>
      <c r="E18" s="46" t="str">
        <f>IF(Tableau32[[#This Row],[Unter-Unterthema]]=0,"",IF(Tableau32[[#This Row],[Unter-Unterthema]]="-",_xlfn.CONCAT("E1 - ",Tableau327[[#This Row],[Unterthema]]),Tableau32[[#This Row],[Unter-Unterthema]]))</f>
        <v>E1 - Klimaschutz</v>
      </c>
      <c r="F18" s="46" t="str">
        <f>IF(Tableau32[[#This Row],[Zutreffend?
'[ Ja / Nein']]]=0,"",Tableau32[[#This Row],[Zutreffend?
'[ Ja / Nein']]])</f>
        <v/>
      </c>
      <c r="G18" s="46" t="str">
        <f>IF(' 2_Wesentlichkeitsanalyse (dW)'!K18=0,"",' 2_Wesentlichkeitsanalyse (dW)'!K18)</f>
        <v/>
      </c>
      <c r="H18" s="103" t="str">
        <f>IF(' 2_Wesentlichkeitsanalyse (dW)'!V18=0,"",' 2_Wesentlichkeitsanalyse (dW)'!V18)</f>
        <v/>
      </c>
      <c r="I18" s="46" t="str">
        <f>IF(' 2_Wesentlichkeitsanalyse (dW)'!X18=0,"",' 2_Wesentlichkeitsanalyse (dW)'!X18)</f>
        <v/>
      </c>
      <c r="J18" s="103" t="str">
        <f>IF(' 2_Wesentlichkeitsanalyse (dW)'!AD18=0,"",' 2_Wesentlichkeitsanalyse (dW)'!AD18)</f>
        <v/>
      </c>
      <c r="K18" s="46" t="str">
        <f>IF(' 2_Wesentlichkeitsanalyse (dW)'!AF18=0,"",' 2_Wesentlichkeitsanalyse (dW)'!AF18)</f>
        <v/>
      </c>
      <c r="L18" s="103" t="str">
        <f>IF(' 2_Wesentlichkeitsanalyse (dW)'!AL18=0,"",' 2_Wesentlichkeitsanalyse (dW)'!AL18)</f>
        <v/>
      </c>
      <c r="M18" s="103">
        <f>IF(Tableau327[[#This Row],[Wirkungs-bewertung]]="",0,Tableau327[[#This Row],[Wirkungs-bewertung]])</f>
        <v>0</v>
      </c>
      <c r="N18" s="103">
        <f>MAX(Tableau327[[#This Row],[Risikobewertung]],Tableau327[[#This Row],[Chancen-bewertung]])</f>
        <v>0</v>
      </c>
      <c r="O18" s="103">
        <f t="shared" si="1"/>
        <v>0</v>
      </c>
      <c r="P18" s="103">
        <f t="shared" si="0"/>
        <v>0</v>
      </c>
    </row>
    <row r="19" spans="1:187" s="50" customFormat="1" ht="36" customHeight="1" outlineLevel="1">
      <c r="A19" s="25"/>
      <c r="B19" s="58" t="str">
        <f>Tableau32[[#This Row],[ESRS '#]]</f>
        <v>ESRS E1</v>
      </c>
      <c r="C19" s="58" t="str">
        <f>Tableau32[[#This Row],[Thema]]</f>
        <v>E1 - Klimawandel</v>
      </c>
      <c r="D19" s="46" t="str">
        <f>IF(Tableau32[[#This Row],[Unterthema]]=0,"",Tableau32[[#This Row],[Unterthema]])</f>
        <v>Klimaschutz</v>
      </c>
      <c r="E19" s="46" t="str">
        <f>IF(Tableau32[[#This Row],[Unter-Unterthema]]=0,"",IF(Tableau32[[#This Row],[Unter-Unterthema]]="-",_xlfn.CONCAT("E1 - ",Tableau327[[#This Row],[Unterthema]]),Tableau32[[#This Row],[Unter-Unterthema]]))</f>
        <v>E1 - Klimaschutz</v>
      </c>
      <c r="F19" s="46" t="str">
        <f>IF(Tableau32[[#This Row],[Zutreffend?
'[ Ja / Nein']]]=0,"",Tableau32[[#This Row],[Zutreffend?
'[ Ja / Nein']]])</f>
        <v/>
      </c>
      <c r="G19" s="46" t="str">
        <f>IF(' 2_Wesentlichkeitsanalyse (dW)'!K19=0,"",' 2_Wesentlichkeitsanalyse (dW)'!K19)</f>
        <v/>
      </c>
      <c r="H19" s="103" t="str">
        <f>IF(' 2_Wesentlichkeitsanalyse (dW)'!V19=0,"",' 2_Wesentlichkeitsanalyse (dW)'!V19)</f>
        <v/>
      </c>
      <c r="I19" s="46" t="str">
        <f>IF(' 2_Wesentlichkeitsanalyse (dW)'!X19=0,"",' 2_Wesentlichkeitsanalyse (dW)'!X19)</f>
        <v/>
      </c>
      <c r="J19" s="103" t="str">
        <f>IF(' 2_Wesentlichkeitsanalyse (dW)'!AD19=0,"",' 2_Wesentlichkeitsanalyse (dW)'!AD19)</f>
        <v/>
      </c>
      <c r="K19" s="46" t="str">
        <f>IF(' 2_Wesentlichkeitsanalyse (dW)'!AF19=0,"",' 2_Wesentlichkeitsanalyse (dW)'!AF19)</f>
        <v/>
      </c>
      <c r="L19" s="103" t="str">
        <f>IF(' 2_Wesentlichkeitsanalyse (dW)'!AL19=0,"",' 2_Wesentlichkeitsanalyse (dW)'!AL19)</f>
        <v/>
      </c>
      <c r="M19" s="103">
        <f>IF(Tableau327[[#This Row],[Wirkungs-bewertung]]="",0,Tableau327[[#This Row],[Wirkungs-bewertung]])</f>
        <v>0</v>
      </c>
      <c r="N19" s="103">
        <f>MAX(Tableau327[[#This Row],[Risikobewertung]],Tableau327[[#This Row],[Chancen-bewertung]])</f>
        <v>0</v>
      </c>
      <c r="O19" s="103">
        <f t="shared" si="1"/>
        <v>0</v>
      </c>
      <c r="P19" s="103">
        <f t="shared" si="0"/>
        <v>0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</row>
    <row r="20" spans="1:187" s="50" customFormat="1" ht="36" customHeight="1" outlineLevel="1">
      <c r="A20" s="25"/>
      <c r="B20" s="58" t="str">
        <f>Tableau32[[#This Row],[ESRS '#]]</f>
        <v>ESRS E1</v>
      </c>
      <c r="C20" s="58" t="str">
        <f>Tableau32[[#This Row],[Thema]]</f>
        <v>E1 - Klimawandel</v>
      </c>
      <c r="D20" s="46" t="str">
        <f>IF(Tableau32[[#This Row],[Unterthema]]=0,"",Tableau32[[#This Row],[Unterthema]])</f>
        <v>Klimaschutz</v>
      </c>
      <c r="E20" s="46" t="str">
        <f>IF(Tableau32[[#This Row],[Unter-Unterthema]]=0,"",IF(Tableau32[[#This Row],[Unter-Unterthema]]="-",_xlfn.CONCAT("E1 - ",Tableau327[[#This Row],[Unterthema]]),Tableau32[[#This Row],[Unter-Unterthema]]))</f>
        <v>E1 - Klimaschutz</v>
      </c>
      <c r="F20" s="46" t="str">
        <f>IF(Tableau32[[#This Row],[Zutreffend?
'[ Ja / Nein']]]=0,"",Tableau32[[#This Row],[Zutreffend?
'[ Ja / Nein']]])</f>
        <v/>
      </c>
      <c r="G20" s="46" t="str">
        <f>IF(' 2_Wesentlichkeitsanalyse (dW)'!K20=0,"",' 2_Wesentlichkeitsanalyse (dW)'!K20)</f>
        <v/>
      </c>
      <c r="H20" s="103" t="str">
        <f>IF(' 2_Wesentlichkeitsanalyse (dW)'!V20=0,"",' 2_Wesentlichkeitsanalyse (dW)'!V20)</f>
        <v/>
      </c>
      <c r="I20" s="46" t="str">
        <f>IF(' 2_Wesentlichkeitsanalyse (dW)'!X20=0,"",' 2_Wesentlichkeitsanalyse (dW)'!X20)</f>
        <v/>
      </c>
      <c r="J20" s="103" t="str">
        <f>IF(' 2_Wesentlichkeitsanalyse (dW)'!AD20=0,"",' 2_Wesentlichkeitsanalyse (dW)'!AD20)</f>
        <v/>
      </c>
      <c r="K20" s="46" t="str">
        <f>IF(' 2_Wesentlichkeitsanalyse (dW)'!AF20=0,"",' 2_Wesentlichkeitsanalyse (dW)'!AF20)</f>
        <v/>
      </c>
      <c r="L20" s="103" t="str">
        <f>IF(' 2_Wesentlichkeitsanalyse (dW)'!AL20=0,"",' 2_Wesentlichkeitsanalyse (dW)'!AL20)</f>
        <v/>
      </c>
      <c r="M20" s="103">
        <f>IF(Tableau327[[#This Row],[Wirkungs-bewertung]]="",0,Tableau327[[#This Row],[Wirkungs-bewertung]])</f>
        <v>0</v>
      </c>
      <c r="N20" s="103">
        <f>MAX(Tableau327[[#This Row],[Risikobewertung]],Tableau327[[#This Row],[Chancen-bewertung]])</f>
        <v>0</v>
      </c>
      <c r="O20" s="103">
        <f t="shared" si="1"/>
        <v>0</v>
      </c>
      <c r="P20" s="103">
        <f t="shared" si="0"/>
        <v>0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</row>
    <row r="21" spans="1:187" s="50" customFormat="1" ht="36" customHeight="1" outlineLevel="1">
      <c r="A21" s="25"/>
      <c r="B21" s="58" t="str">
        <f>Tableau32[[#This Row],[ESRS '#]]</f>
        <v>ESRS E1</v>
      </c>
      <c r="C21" s="58" t="str">
        <f>Tableau32[[#This Row],[Thema]]</f>
        <v>E1 - Klimawandel</v>
      </c>
      <c r="D21" s="46" t="str">
        <f>IF(Tableau32[[#This Row],[Unterthema]]=0,"",Tableau32[[#This Row],[Unterthema]])</f>
        <v>Klimaschutz</v>
      </c>
      <c r="E21" s="46" t="str">
        <f>IF(Tableau32[[#This Row],[Unter-Unterthema]]=0,"",IF(Tableau32[[#This Row],[Unter-Unterthema]]="-",_xlfn.CONCAT("E1 - ",Tableau327[[#This Row],[Unterthema]]),Tableau32[[#This Row],[Unter-Unterthema]]))</f>
        <v>E1 - Klimaschutz</v>
      </c>
      <c r="F21" s="46" t="str">
        <f>IF(Tableau32[[#This Row],[Zutreffend?
'[ Ja / Nein']]]=0,"",Tableau32[[#This Row],[Zutreffend?
'[ Ja / Nein']]])</f>
        <v/>
      </c>
      <c r="G21" s="46" t="str">
        <f>IF(' 2_Wesentlichkeitsanalyse (dW)'!K21=0,"",' 2_Wesentlichkeitsanalyse (dW)'!K21)</f>
        <v/>
      </c>
      <c r="H21" s="103" t="str">
        <f>IF(' 2_Wesentlichkeitsanalyse (dW)'!V21=0,"",' 2_Wesentlichkeitsanalyse (dW)'!V21)</f>
        <v/>
      </c>
      <c r="I21" s="46" t="str">
        <f>IF(' 2_Wesentlichkeitsanalyse (dW)'!X21=0,"",' 2_Wesentlichkeitsanalyse (dW)'!X21)</f>
        <v/>
      </c>
      <c r="J21" s="103" t="str">
        <f>IF(' 2_Wesentlichkeitsanalyse (dW)'!AD21=0,"",' 2_Wesentlichkeitsanalyse (dW)'!AD21)</f>
        <v/>
      </c>
      <c r="K21" s="46" t="str">
        <f>IF(' 2_Wesentlichkeitsanalyse (dW)'!AF21=0,"",' 2_Wesentlichkeitsanalyse (dW)'!AF21)</f>
        <v/>
      </c>
      <c r="L21" s="103" t="str">
        <f>IF(' 2_Wesentlichkeitsanalyse (dW)'!AL21=0,"",' 2_Wesentlichkeitsanalyse (dW)'!AL21)</f>
        <v/>
      </c>
      <c r="M21" s="103">
        <f>IF(Tableau327[[#This Row],[Wirkungs-bewertung]]="",0,Tableau327[[#This Row],[Wirkungs-bewertung]])</f>
        <v>0</v>
      </c>
      <c r="N21" s="103">
        <f>MAX(Tableau327[[#This Row],[Risikobewertung]],Tableau327[[#This Row],[Chancen-bewertung]])</f>
        <v>0</v>
      </c>
      <c r="O21" s="103">
        <f t="shared" si="1"/>
        <v>0</v>
      </c>
      <c r="P21" s="103">
        <f t="shared" si="0"/>
        <v>0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</row>
    <row r="22" spans="1:187" s="51" customFormat="1" outlineLevel="1">
      <c r="A22" s="25"/>
      <c r="B22" s="58" t="str">
        <f>Tableau32[[#This Row],[ESRS '#]]</f>
        <v>ESRS E1</v>
      </c>
      <c r="C22" s="58" t="str">
        <f>Tableau32[[#This Row],[Thema]]</f>
        <v>E1 - Klimawandel</v>
      </c>
      <c r="D22" s="46" t="str">
        <f>IF(Tableau32[[#This Row],[Unterthema]]=0,"",Tableau32[[#This Row],[Unterthema]])</f>
        <v>Energie</v>
      </c>
      <c r="E22" s="46" t="str">
        <f>IF(Tableau32[[#This Row],[Unter-Unterthema]]=0,"",IF(Tableau32[[#This Row],[Unter-Unterthema]]="-",_xlfn.CONCAT("E1 - ",Tableau327[[#This Row],[Unterthema]]),Tableau32[[#This Row],[Unter-Unterthema]]))</f>
        <v>E1 - Energie</v>
      </c>
      <c r="F22" s="46" t="str">
        <f>IF(Tableau32[[#This Row],[Zutreffend?
'[ Ja / Nein']]]=0,"",Tableau32[[#This Row],[Zutreffend?
'[ Ja / Nein']]])</f>
        <v/>
      </c>
      <c r="G22" s="46" t="str">
        <f>IF(' 2_Wesentlichkeitsanalyse (dW)'!K22=0,"",' 2_Wesentlichkeitsanalyse (dW)'!K22)</f>
        <v/>
      </c>
      <c r="H22" s="103" t="str">
        <f>IF(' 2_Wesentlichkeitsanalyse (dW)'!V22=0,"",' 2_Wesentlichkeitsanalyse (dW)'!V22)</f>
        <v/>
      </c>
      <c r="I22" s="46" t="str">
        <f>IF(' 2_Wesentlichkeitsanalyse (dW)'!X22=0,"",' 2_Wesentlichkeitsanalyse (dW)'!X22)</f>
        <v/>
      </c>
      <c r="J22" s="103" t="str">
        <f>IF(' 2_Wesentlichkeitsanalyse (dW)'!AD22=0,"",' 2_Wesentlichkeitsanalyse (dW)'!AD22)</f>
        <v/>
      </c>
      <c r="K22" s="46" t="str">
        <f>IF(' 2_Wesentlichkeitsanalyse (dW)'!AF22=0,"",' 2_Wesentlichkeitsanalyse (dW)'!AF22)</f>
        <v/>
      </c>
      <c r="L22" s="103" t="str">
        <f>IF(' 2_Wesentlichkeitsanalyse (dW)'!AL22=0,"",' 2_Wesentlichkeitsanalyse (dW)'!AL22)</f>
        <v/>
      </c>
      <c r="M22" s="103">
        <f>IF(Tableau327[[#This Row],[Wirkungs-bewertung]]="",0,Tableau327[[#This Row],[Wirkungs-bewertung]])</f>
        <v>0</v>
      </c>
      <c r="N22" s="103">
        <f>MAX(Tableau327[[#This Row],[Risikobewertung]],Tableau327[[#This Row],[Chancen-bewertung]])</f>
        <v>0</v>
      </c>
      <c r="O22" s="103">
        <f t="shared" si="1"/>
        <v>0</v>
      </c>
      <c r="P22" s="103">
        <f t="shared" si="0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</row>
    <row r="23" spans="1:187" s="50" customFormat="1" outlineLevel="1">
      <c r="A23" s="25"/>
      <c r="B23" s="58" t="str">
        <f>Tableau32[[#This Row],[ESRS '#]]</f>
        <v>ESRS E1</v>
      </c>
      <c r="C23" s="58" t="str">
        <f>Tableau32[[#This Row],[Thema]]</f>
        <v>E1 - Klimawandel</v>
      </c>
      <c r="D23" s="46" t="str">
        <f>IF(Tableau32[[#This Row],[Unterthema]]=0,"",Tableau32[[#This Row],[Unterthema]])</f>
        <v>Energie</v>
      </c>
      <c r="E23" s="46" t="str">
        <f>IF(Tableau32[[#This Row],[Unter-Unterthema]]=0,"",IF(Tableau32[[#This Row],[Unter-Unterthema]]="-",_xlfn.CONCAT("E1 - ",Tableau327[[#This Row],[Unterthema]]),Tableau32[[#This Row],[Unter-Unterthema]]))</f>
        <v>E1 - Energie</v>
      </c>
      <c r="F23" s="46" t="str">
        <f>IF(Tableau32[[#This Row],[Zutreffend?
'[ Ja / Nein']]]=0,"",Tableau32[[#This Row],[Zutreffend?
'[ Ja / Nein']]])</f>
        <v/>
      </c>
      <c r="G23" s="46" t="str">
        <f>IF(' 2_Wesentlichkeitsanalyse (dW)'!K23=0,"",' 2_Wesentlichkeitsanalyse (dW)'!K23)</f>
        <v/>
      </c>
      <c r="H23" s="103" t="str">
        <f>IF(' 2_Wesentlichkeitsanalyse (dW)'!V23=0,"",' 2_Wesentlichkeitsanalyse (dW)'!V23)</f>
        <v/>
      </c>
      <c r="I23" s="46" t="str">
        <f>IF(' 2_Wesentlichkeitsanalyse (dW)'!X23=0,"",' 2_Wesentlichkeitsanalyse (dW)'!X23)</f>
        <v/>
      </c>
      <c r="J23" s="103" t="str">
        <f>IF(' 2_Wesentlichkeitsanalyse (dW)'!AD23=0,"",' 2_Wesentlichkeitsanalyse (dW)'!AD23)</f>
        <v/>
      </c>
      <c r="K23" s="46" t="str">
        <f>IF(' 2_Wesentlichkeitsanalyse (dW)'!AF23=0,"",' 2_Wesentlichkeitsanalyse (dW)'!AF23)</f>
        <v/>
      </c>
      <c r="L23" s="103" t="str">
        <f>IF(' 2_Wesentlichkeitsanalyse (dW)'!AL23=0,"",' 2_Wesentlichkeitsanalyse (dW)'!AL23)</f>
        <v/>
      </c>
      <c r="M23" s="103">
        <f>IF(Tableau327[[#This Row],[Wirkungs-bewertung]]="",0,Tableau327[[#This Row],[Wirkungs-bewertung]])</f>
        <v>0</v>
      </c>
      <c r="N23" s="103">
        <f>MAX(Tableau327[[#This Row],[Risikobewertung]],Tableau327[[#This Row],[Chancen-bewertung]])</f>
        <v>0</v>
      </c>
      <c r="O23" s="103">
        <f t="shared" si="1"/>
        <v>0</v>
      </c>
      <c r="P23" s="103">
        <f t="shared" si="0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</row>
    <row r="24" spans="1:187" outlineLevel="1">
      <c r="A24" s="25"/>
      <c r="B24" s="58" t="str">
        <f>Tableau32[[#This Row],[ESRS '#]]</f>
        <v>ESRS E1</v>
      </c>
      <c r="C24" s="58" t="str">
        <f>Tableau32[[#This Row],[Thema]]</f>
        <v>E1 - Klimawandel</v>
      </c>
      <c r="D24" s="46" t="str">
        <f>IF(Tableau32[[#This Row],[Unterthema]]=0,"",Tableau32[[#This Row],[Unterthema]])</f>
        <v>Energie</v>
      </c>
      <c r="E24" s="46" t="str">
        <f>IF(Tableau32[[#This Row],[Unter-Unterthema]]=0,"",IF(Tableau32[[#This Row],[Unter-Unterthema]]="-",_xlfn.CONCAT("E1 - ",Tableau327[[#This Row],[Unterthema]]),Tableau32[[#This Row],[Unter-Unterthema]]))</f>
        <v>E1 - Energie</v>
      </c>
      <c r="F24" s="46" t="str">
        <f>IF(Tableau32[[#This Row],[Zutreffend?
'[ Ja / Nein']]]=0,"",Tableau32[[#This Row],[Zutreffend?
'[ Ja / Nein']]])</f>
        <v/>
      </c>
      <c r="G24" s="46" t="str">
        <f>IF(' 2_Wesentlichkeitsanalyse (dW)'!K24=0,"",' 2_Wesentlichkeitsanalyse (dW)'!K24)</f>
        <v/>
      </c>
      <c r="H24" s="103" t="str">
        <f>IF(' 2_Wesentlichkeitsanalyse (dW)'!V24=0,"",' 2_Wesentlichkeitsanalyse (dW)'!V24)</f>
        <v/>
      </c>
      <c r="I24" s="46" t="str">
        <f>IF(' 2_Wesentlichkeitsanalyse (dW)'!X24=0,"",' 2_Wesentlichkeitsanalyse (dW)'!X24)</f>
        <v/>
      </c>
      <c r="J24" s="103" t="str">
        <f>IF(' 2_Wesentlichkeitsanalyse (dW)'!AD24=0,"",' 2_Wesentlichkeitsanalyse (dW)'!AD24)</f>
        <v/>
      </c>
      <c r="K24" s="46" t="str">
        <f>IF(' 2_Wesentlichkeitsanalyse (dW)'!AF24=0,"",' 2_Wesentlichkeitsanalyse (dW)'!AF24)</f>
        <v/>
      </c>
      <c r="L24" s="103" t="str">
        <f>IF(' 2_Wesentlichkeitsanalyse (dW)'!AL24=0,"",' 2_Wesentlichkeitsanalyse (dW)'!AL24)</f>
        <v/>
      </c>
      <c r="M24" s="103">
        <f>IF(Tableau327[[#This Row],[Wirkungs-bewertung]]="",0,Tableau327[[#This Row],[Wirkungs-bewertung]])</f>
        <v>0</v>
      </c>
      <c r="N24" s="103">
        <f>MAX(Tableau327[[#This Row],[Risikobewertung]],Tableau327[[#This Row],[Chancen-bewertung]])</f>
        <v>0</v>
      </c>
      <c r="O24" s="103">
        <f t="shared" si="1"/>
        <v>0</v>
      </c>
      <c r="P24" s="103">
        <f t="shared" si="0"/>
        <v>0</v>
      </c>
    </row>
    <row r="25" spans="1:187" ht="36" customHeight="1" outlineLevel="1">
      <c r="A25" s="25"/>
      <c r="B25" s="58" t="str">
        <f>Tableau32[[#This Row],[ESRS '#]]</f>
        <v>ESRS E1</v>
      </c>
      <c r="C25" s="58" t="str">
        <f>Tableau32[[#This Row],[Thema]]</f>
        <v>E1 - Klimawandel</v>
      </c>
      <c r="D25" s="46" t="str">
        <f>IF(Tableau32[[#This Row],[Unterthema]]=0,"",Tableau32[[#This Row],[Unterthema]])</f>
        <v>Energie</v>
      </c>
      <c r="E25" s="46" t="str">
        <f>IF(Tableau32[[#This Row],[Unter-Unterthema]]=0,"",IF(Tableau32[[#This Row],[Unter-Unterthema]]="-",_xlfn.CONCAT("E1 - ",Tableau327[[#This Row],[Unterthema]]),Tableau32[[#This Row],[Unter-Unterthema]]))</f>
        <v>E1 - Energie</v>
      </c>
      <c r="F25" s="46" t="str">
        <f>IF(Tableau32[[#This Row],[Zutreffend?
'[ Ja / Nein']]]=0,"",Tableau32[[#This Row],[Zutreffend?
'[ Ja / Nein']]])</f>
        <v/>
      </c>
      <c r="G25" s="46" t="str">
        <f>IF(' 2_Wesentlichkeitsanalyse (dW)'!K25=0,"",' 2_Wesentlichkeitsanalyse (dW)'!K25)</f>
        <v/>
      </c>
      <c r="H25" s="103" t="str">
        <f>IF(' 2_Wesentlichkeitsanalyse (dW)'!V25=0,"",' 2_Wesentlichkeitsanalyse (dW)'!V25)</f>
        <v/>
      </c>
      <c r="I25" s="46" t="str">
        <f>IF(' 2_Wesentlichkeitsanalyse (dW)'!X25=0,"",' 2_Wesentlichkeitsanalyse (dW)'!X25)</f>
        <v/>
      </c>
      <c r="J25" s="103" t="str">
        <f>IF(' 2_Wesentlichkeitsanalyse (dW)'!AD25=0,"",' 2_Wesentlichkeitsanalyse (dW)'!AD25)</f>
        <v/>
      </c>
      <c r="K25" s="46" t="str">
        <f>IF(' 2_Wesentlichkeitsanalyse (dW)'!AF25=0,"",' 2_Wesentlichkeitsanalyse (dW)'!AF25)</f>
        <v/>
      </c>
      <c r="L25" s="103" t="str">
        <f>IF(' 2_Wesentlichkeitsanalyse (dW)'!AL25=0,"",' 2_Wesentlichkeitsanalyse (dW)'!AL25)</f>
        <v/>
      </c>
      <c r="M25" s="103">
        <f>IF(Tableau327[[#This Row],[Wirkungs-bewertung]]="",0,Tableau327[[#This Row],[Wirkungs-bewertung]])</f>
        <v>0</v>
      </c>
      <c r="N25" s="103">
        <f>MAX(Tableau327[[#This Row],[Risikobewertung]],Tableau327[[#This Row],[Chancen-bewertung]])</f>
        <v>0</v>
      </c>
      <c r="O25" s="103">
        <f t="shared" si="1"/>
        <v>0</v>
      </c>
      <c r="P25" s="103">
        <f t="shared" si="0"/>
        <v>0</v>
      </c>
    </row>
    <row r="26" spans="1:187" ht="36" customHeight="1">
      <c r="A26" s="25"/>
      <c r="B26" s="80" t="str">
        <f>Tableau32[[#This Row],[ESRS '#]]</f>
        <v>ESRS E2</v>
      </c>
      <c r="C26" s="81" t="str">
        <f>Tableau32[[#This Row],[Thema]]</f>
        <v>E2 - Umweltverschmutzung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</row>
    <row r="27" spans="1:187" s="52" customFormat="1" ht="144.75" customHeight="1" outlineLevel="2" thickBot="1">
      <c r="A27" s="25"/>
      <c r="B27" s="81" t="str">
        <f>Tableau32[[#This Row],[ESRS '#]]</f>
        <v>ESRS E2</v>
      </c>
      <c r="C27" s="81" t="str">
        <f>Tableau32[[#This Row],[Thema]]</f>
        <v>E2 - Umweltverschmutzung</v>
      </c>
      <c r="D27" s="46" t="str">
        <f>IF(Tableau32[[#This Row],[Unterthema]]=0,"",Tableau32[[#This Row],[Unterthema]])</f>
        <v>Luftverschmutzung</v>
      </c>
      <c r="E27" s="46" t="str">
        <f>IF(Tableau32[[#This Row],[Unter-Unterthema]]=0,"",IF(Tableau32[[#This Row],[Unter-Unterthema]]="-",_xlfn.CONCAT("E2 - ",Tableau327[[#This Row],[Unterthema]]),Tableau32[[#This Row],[Unter-Unterthema]]))</f>
        <v>E2 - Luftverschmutzung</v>
      </c>
      <c r="F27" s="46" t="str">
        <f>IF(Tableau32[[#This Row],[Zutreffend?
'[ Ja / Nein']]]=0,"",Tableau32[[#This Row],[Zutreffend?
'[ Ja / Nein']]])</f>
        <v/>
      </c>
      <c r="G27" s="46" t="str">
        <f>IF(' 2_Wesentlichkeitsanalyse (dW)'!K27=0,"",' 2_Wesentlichkeitsanalyse (dW)'!K27)</f>
        <v/>
      </c>
      <c r="H27" s="103" t="str">
        <f>IF(' 2_Wesentlichkeitsanalyse (dW)'!V27=0,"",' 2_Wesentlichkeitsanalyse (dW)'!V27)</f>
        <v/>
      </c>
      <c r="I27" s="46" t="str">
        <f>IF(' 2_Wesentlichkeitsanalyse (dW)'!X27=0,"",' 2_Wesentlichkeitsanalyse (dW)'!X27)</f>
        <v/>
      </c>
      <c r="J27" s="103" t="str">
        <f>IF(' 2_Wesentlichkeitsanalyse (dW)'!AD27=0,"",' 2_Wesentlichkeitsanalyse (dW)'!AD27)</f>
        <v/>
      </c>
      <c r="K27" s="46" t="str">
        <f>IF(' 2_Wesentlichkeitsanalyse (dW)'!AF27=0,"",' 2_Wesentlichkeitsanalyse (dW)'!AF27)</f>
        <v/>
      </c>
      <c r="L27" s="103" t="str">
        <f>IF(' 2_Wesentlichkeitsanalyse (dW)'!AL27=0,"",' 2_Wesentlichkeitsanalyse (dW)'!AL27)</f>
        <v/>
      </c>
      <c r="M27" s="103">
        <f>IF(Tableau327[[#This Row],[Wirkungs-bewertung]]="",0,Tableau327[[#This Row],[Wirkungs-bewertung]])</f>
        <v>0</v>
      </c>
      <c r="N27" s="103">
        <f>MAX(Tableau327[[#This Row],[Risikobewertung]],Tableau327[[#This Row],[Chancen-bewertung]])</f>
        <v>0</v>
      </c>
      <c r="O27" s="103">
        <f t="shared" si="1"/>
        <v>0</v>
      </c>
      <c r="P27" s="103">
        <f t="shared" si="0"/>
        <v>0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</row>
    <row r="28" spans="1:187" s="53" customFormat="1" ht="36" customHeight="1" outlineLevel="2">
      <c r="A28" s="25"/>
      <c r="B28" s="81" t="str">
        <f>Tableau32[[#This Row],[ESRS '#]]</f>
        <v>ESRS E2</v>
      </c>
      <c r="C28" s="81" t="str">
        <f>Tableau32[[#This Row],[Thema]]</f>
        <v>E2 - Umweltverschmutzung</v>
      </c>
      <c r="D28" s="46" t="str">
        <f>IF(Tableau32[[#This Row],[Unterthema]]=0,"",Tableau32[[#This Row],[Unterthema]])</f>
        <v>Luftverschmutzung</v>
      </c>
      <c r="E28" s="46" t="str">
        <f>IF(Tableau32[[#This Row],[Unter-Unterthema]]=0,"",IF(Tableau32[[#This Row],[Unter-Unterthema]]="-",_xlfn.CONCAT("E2 - ",Tableau327[[#This Row],[Unterthema]]),Tableau32[[#This Row],[Unter-Unterthema]]))</f>
        <v>E2 - Luftverschmutzung</v>
      </c>
      <c r="F28" s="46" t="str">
        <f>IF(Tableau32[[#This Row],[Zutreffend?
'[ Ja / Nein']]]=0,"",Tableau32[[#This Row],[Zutreffend?
'[ Ja / Nein']]])</f>
        <v/>
      </c>
      <c r="G28" s="46" t="str">
        <f>IF(' 2_Wesentlichkeitsanalyse (dW)'!K28=0,"",' 2_Wesentlichkeitsanalyse (dW)'!K28)</f>
        <v/>
      </c>
      <c r="H28" s="103" t="str">
        <f>IF(' 2_Wesentlichkeitsanalyse (dW)'!V28=0,"",' 2_Wesentlichkeitsanalyse (dW)'!V28)</f>
        <v/>
      </c>
      <c r="I28" s="46" t="str">
        <f>IF(' 2_Wesentlichkeitsanalyse (dW)'!X28=0,"",' 2_Wesentlichkeitsanalyse (dW)'!X28)</f>
        <v/>
      </c>
      <c r="J28" s="103" t="str">
        <f>IF(' 2_Wesentlichkeitsanalyse (dW)'!AD28=0,"",' 2_Wesentlichkeitsanalyse (dW)'!AD28)</f>
        <v/>
      </c>
      <c r="K28" s="46" t="str">
        <f>IF(' 2_Wesentlichkeitsanalyse (dW)'!AF28=0,"",' 2_Wesentlichkeitsanalyse (dW)'!AF28)</f>
        <v/>
      </c>
      <c r="L28" s="103" t="str">
        <f>IF(' 2_Wesentlichkeitsanalyse (dW)'!AL28=0,"",' 2_Wesentlichkeitsanalyse (dW)'!AL28)</f>
        <v/>
      </c>
      <c r="M28" s="103">
        <f>IF(Tableau327[[#This Row],[Wirkungs-bewertung]]="",0,Tableau327[[#This Row],[Wirkungs-bewertung]])</f>
        <v>0</v>
      </c>
      <c r="N28" s="103">
        <f>MAX(Tableau327[[#This Row],[Risikobewertung]],Tableau327[[#This Row],[Chancen-bewertung]])</f>
        <v>0</v>
      </c>
      <c r="O28" s="103">
        <f t="shared" si="1"/>
        <v>0</v>
      </c>
      <c r="P28" s="103">
        <f t="shared" si="0"/>
        <v>0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</row>
    <row r="29" spans="1:187" s="53" customFormat="1" ht="36" customHeight="1" outlineLevel="2">
      <c r="A29" s="25"/>
      <c r="B29" s="81" t="str">
        <f>Tableau32[[#This Row],[ESRS '#]]</f>
        <v>ESRS E2</v>
      </c>
      <c r="C29" s="81" t="str">
        <f>Tableau32[[#This Row],[Thema]]</f>
        <v>E2 - Umweltverschmutzung</v>
      </c>
      <c r="D29" s="46" t="str">
        <f>IF(Tableau32[[#This Row],[Unterthema]]=0,"",Tableau32[[#This Row],[Unterthema]])</f>
        <v>Luftverschmutzung</v>
      </c>
      <c r="E29" s="46" t="str">
        <f>IF(Tableau32[[#This Row],[Unter-Unterthema]]=0,"",IF(Tableau32[[#This Row],[Unter-Unterthema]]="-",_xlfn.CONCAT("E2 - ",Tableau327[[#This Row],[Unterthema]]),Tableau32[[#This Row],[Unter-Unterthema]]))</f>
        <v>E2 - Luftverschmutzung</v>
      </c>
      <c r="F29" s="46" t="str">
        <f>IF(Tableau32[[#This Row],[Zutreffend?
'[ Ja / Nein']]]=0,"",Tableau32[[#This Row],[Zutreffend?
'[ Ja / Nein']]])</f>
        <v/>
      </c>
      <c r="G29" s="46" t="str">
        <f>IF(' 2_Wesentlichkeitsanalyse (dW)'!K29=0,"",' 2_Wesentlichkeitsanalyse (dW)'!K29)</f>
        <v/>
      </c>
      <c r="H29" s="103" t="str">
        <f>IF(' 2_Wesentlichkeitsanalyse (dW)'!V29=0,"",' 2_Wesentlichkeitsanalyse (dW)'!V29)</f>
        <v/>
      </c>
      <c r="I29" s="46" t="str">
        <f>IF(' 2_Wesentlichkeitsanalyse (dW)'!X29=0,"",' 2_Wesentlichkeitsanalyse (dW)'!X29)</f>
        <v/>
      </c>
      <c r="J29" s="103" t="str">
        <f>IF(' 2_Wesentlichkeitsanalyse (dW)'!AD29=0,"",' 2_Wesentlichkeitsanalyse (dW)'!AD29)</f>
        <v/>
      </c>
      <c r="K29" s="46" t="str">
        <f>IF(' 2_Wesentlichkeitsanalyse (dW)'!AF29=0,"",' 2_Wesentlichkeitsanalyse (dW)'!AF29)</f>
        <v/>
      </c>
      <c r="L29" s="103" t="str">
        <f>IF(' 2_Wesentlichkeitsanalyse (dW)'!AL29=0,"",' 2_Wesentlichkeitsanalyse (dW)'!AL29)</f>
        <v/>
      </c>
      <c r="M29" s="103">
        <f>IF(Tableau327[[#This Row],[Wirkungs-bewertung]]="",0,Tableau327[[#This Row],[Wirkungs-bewertung]])</f>
        <v>0</v>
      </c>
      <c r="N29" s="103">
        <f>MAX(Tableau327[[#This Row],[Risikobewertung]],Tableau327[[#This Row],[Chancen-bewertung]])</f>
        <v>0</v>
      </c>
      <c r="O29" s="103">
        <f t="shared" si="1"/>
        <v>0</v>
      </c>
      <c r="P29" s="103">
        <f t="shared" si="0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</row>
    <row r="30" spans="1:187" s="53" customFormat="1" ht="36" customHeight="1" outlineLevel="2">
      <c r="A30" s="25"/>
      <c r="B30" s="81" t="str">
        <f>Tableau32[[#This Row],[ESRS '#]]</f>
        <v>ESRS E2</v>
      </c>
      <c r="C30" s="81" t="str">
        <f>Tableau32[[#This Row],[Thema]]</f>
        <v>E2 - Umweltverschmutzung</v>
      </c>
      <c r="D30" s="46" t="str">
        <f>IF(Tableau32[[#This Row],[Unterthema]]=0,"",Tableau32[[#This Row],[Unterthema]])</f>
        <v>Luftverschmutzung</v>
      </c>
      <c r="E30" s="46" t="str">
        <f>IF(Tableau32[[#This Row],[Unter-Unterthema]]=0,"",IF(Tableau32[[#This Row],[Unter-Unterthema]]="-",_xlfn.CONCAT("E2 - ",Tableau327[[#This Row],[Unterthema]]),Tableau32[[#This Row],[Unter-Unterthema]]))</f>
        <v>E2 - Luftverschmutzung</v>
      </c>
      <c r="F30" s="46" t="str">
        <f>IF(Tableau32[[#This Row],[Zutreffend?
'[ Ja / Nein']]]=0,"",Tableau32[[#This Row],[Zutreffend?
'[ Ja / Nein']]])</f>
        <v/>
      </c>
      <c r="G30" s="46" t="str">
        <f>IF(' 2_Wesentlichkeitsanalyse (dW)'!K30=0,"",' 2_Wesentlichkeitsanalyse (dW)'!K30)</f>
        <v/>
      </c>
      <c r="H30" s="103" t="str">
        <f>IF(' 2_Wesentlichkeitsanalyse (dW)'!V30=0,"",' 2_Wesentlichkeitsanalyse (dW)'!V30)</f>
        <v/>
      </c>
      <c r="I30" s="46" t="str">
        <f>IF(' 2_Wesentlichkeitsanalyse (dW)'!X30=0,"",' 2_Wesentlichkeitsanalyse (dW)'!X30)</f>
        <v/>
      </c>
      <c r="J30" s="103" t="str">
        <f>IF(' 2_Wesentlichkeitsanalyse (dW)'!AD30=0,"",' 2_Wesentlichkeitsanalyse (dW)'!AD30)</f>
        <v/>
      </c>
      <c r="K30" s="46" t="str">
        <f>IF(' 2_Wesentlichkeitsanalyse (dW)'!AF30=0,"",' 2_Wesentlichkeitsanalyse (dW)'!AF30)</f>
        <v/>
      </c>
      <c r="L30" s="103" t="str">
        <f>IF(' 2_Wesentlichkeitsanalyse (dW)'!AL30=0,"",' 2_Wesentlichkeitsanalyse (dW)'!AL30)</f>
        <v/>
      </c>
      <c r="M30" s="103">
        <f>IF(Tableau327[[#This Row],[Wirkungs-bewertung]]="",0,Tableau327[[#This Row],[Wirkungs-bewertung]])</f>
        <v>0</v>
      </c>
      <c r="N30" s="103">
        <f>MAX(Tableau327[[#This Row],[Risikobewertung]],Tableau327[[#This Row],[Chancen-bewertung]])</f>
        <v>0</v>
      </c>
      <c r="O30" s="103">
        <f t="shared" si="1"/>
        <v>0</v>
      </c>
      <c r="P30" s="103">
        <f t="shared" si="0"/>
        <v>0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</row>
    <row r="31" spans="1:187" s="53" customFormat="1" ht="64.5" outlineLevel="2">
      <c r="A31" s="25"/>
      <c r="B31" s="81" t="str">
        <f>Tableau32[[#This Row],[ESRS '#]]</f>
        <v>ESRS E2</v>
      </c>
      <c r="C31" s="81" t="str">
        <f>Tableau32[[#This Row],[Thema]]</f>
        <v>E2 - Umweltverschmutzung</v>
      </c>
      <c r="D31" s="46" t="str">
        <f>IF(Tableau32[[#This Row],[Unterthema]]=0,"",Tableau32[[#This Row],[Unterthema]])</f>
        <v>Wasserverschmutzung</v>
      </c>
      <c r="E31" s="46" t="str">
        <f>IF(Tableau32[[#This Row],[Unter-Unterthema]]=0,"",IF(Tableau32[[#This Row],[Unter-Unterthema]]="-",_xlfn.CONCAT("E2 - ",Tableau327[[#This Row],[Unterthema]]),Tableau32[[#This Row],[Unter-Unterthema]]))</f>
        <v>E2 - Wasserverschmutzung</v>
      </c>
      <c r="F31" s="46" t="str">
        <f>IF(Tableau32[[#This Row],[Zutreffend?
'[ Ja / Nein']]]=0,"",Tableau32[[#This Row],[Zutreffend?
'[ Ja / Nein']]])</f>
        <v/>
      </c>
      <c r="G31" s="46" t="str">
        <f>IF(' 2_Wesentlichkeitsanalyse (dW)'!K31=0,"",' 2_Wesentlichkeitsanalyse (dW)'!K31)</f>
        <v/>
      </c>
      <c r="H31" s="103" t="str">
        <f>IF(' 2_Wesentlichkeitsanalyse (dW)'!V31=0,"",' 2_Wesentlichkeitsanalyse (dW)'!V31)</f>
        <v/>
      </c>
      <c r="I31" s="46" t="str">
        <f>IF(' 2_Wesentlichkeitsanalyse (dW)'!X31=0,"",' 2_Wesentlichkeitsanalyse (dW)'!X31)</f>
        <v/>
      </c>
      <c r="J31" s="103" t="str">
        <f>IF(' 2_Wesentlichkeitsanalyse (dW)'!AD31=0,"",' 2_Wesentlichkeitsanalyse (dW)'!AD31)</f>
        <v/>
      </c>
      <c r="K31" s="46" t="str">
        <f>IF(' 2_Wesentlichkeitsanalyse (dW)'!AF31=0,"",' 2_Wesentlichkeitsanalyse (dW)'!AF31)</f>
        <v/>
      </c>
      <c r="L31" s="103" t="str">
        <f>IF(' 2_Wesentlichkeitsanalyse (dW)'!AL31=0,"",' 2_Wesentlichkeitsanalyse (dW)'!AL31)</f>
        <v/>
      </c>
      <c r="M31" s="103">
        <f>IF(Tableau327[[#This Row],[Wirkungs-bewertung]]="",0,Tableau327[[#This Row],[Wirkungs-bewertung]])</f>
        <v>0</v>
      </c>
      <c r="N31" s="103">
        <f>MAX(Tableau327[[#This Row],[Risikobewertung]],Tableau327[[#This Row],[Chancen-bewertung]])</f>
        <v>0</v>
      </c>
      <c r="O31" s="103">
        <f t="shared" si="1"/>
        <v>0</v>
      </c>
      <c r="P31" s="103">
        <f t="shared" si="0"/>
        <v>0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</row>
    <row r="32" spans="1:187" s="53" customFormat="1" ht="36" customHeight="1" outlineLevel="2">
      <c r="A32" s="25"/>
      <c r="B32" s="81" t="str">
        <f>Tableau32[[#This Row],[ESRS '#]]</f>
        <v>ESRS E2</v>
      </c>
      <c r="C32" s="81" t="str">
        <f>Tableau32[[#This Row],[Thema]]</f>
        <v>E2 - Umweltverschmutzung</v>
      </c>
      <c r="D32" s="46" t="str">
        <f>IF(Tableau32[[#This Row],[Unterthema]]=0,"",Tableau32[[#This Row],[Unterthema]])</f>
        <v>Wasserverschmutzung</v>
      </c>
      <c r="E32" s="46" t="str">
        <f>IF(Tableau32[[#This Row],[Unter-Unterthema]]=0,"",IF(Tableau32[[#This Row],[Unter-Unterthema]]="-",_xlfn.CONCAT("E2 - ",Tableau327[[#This Row],[Unterthema]]),Tableau32[[#This Row],[Unter-Unterthema]]))</f>
        <v>E2 - Wasserverschmutzung</v>
      </c>
      <c r="F32" s="46" t="str">
        <f>IF(Tableau32[[#This Row],[Zutreffend?
'[ Ja / Nein']]]=0,"",Tableau32[[#This Row],[Zutreffend?
'[ Ja / Nein']]])</f>
        <v/>
      </c>
      <c r="G32" s="46" t="str">
        <f>IF(' 2_Wesentlichkeitsanalyse (dW)'!K32=0,"",' 2_Wesentlichkeitsanalyse (dW)'!K32)</f>
        <v/>
      </c>
      <c r="H32" s="103" t="str">
        <f>IF(' 2_Wesentlichkeitsanalyse (dW)'!V32=0,"",' 2_Wesentlichkeitsanalyse (dW)'!V32)</f>
        <v/>
      </c>
      <c r="I32" s="46" t="str">
        <f>IF(' 2_Wesentlichkeitsanalyse (dW)'!X32=0,"",' 2_Wesentlichkeitsanalyse (dW)'!X32)</f>
        <v/>
      </c>
      <c r="J32" s="103" t="str">
        <f>IF(' 2_Wesentlichkeitsanalyse (dW)'!AD32=0,"",' 2_Wesentlichkeitsanalyse (dW)'!AD32)</f>
        <v/>
      </c>
      <c r="K32" s="46" t="str">
        <f>IF(' 2_Wesentlichkeitsanalyse (dW)'!AF32=0,"",' 2_Wesentlichkeitsanalyse (dW)'!AF32)</f>
        <v/>
      </c>
      <c r="L32" s="103" t="str">
        <f>IF(' 2_Wesentlichkeitsanalyse (dW)'!AL32=0,"",' 2_Wesentlichkeitsanalyse (dW)'!AL32)</f>
        <v/>
      </c>
      <c r="M32" s="103">
        <f>IF(Tableau327[[#This Row],[Wirkungs-bewertung]]="",0,Tableau327[[#This Row],[Wirkungs-bewertung]])</f>
        <v>0</v>
      </c>
      <c r="N32" s="103">
        <f>MAX(Tableau327[[#This Row],[Risikobewertung]],Tableau327[[#This Row],[Chancen-bewertung]])</f>
        <v>0</v>
      </c>
      <c r="O32" s="103">
        <f t="shared" si="1"/>
        <v>0</v>
      </c>
      <c r="P32" s="103">
        <f t="shared" si="0"/>
        <v>0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</row>
    <row r="33" spans="1:187" s="53" customFormat="1" ht="36" customHeight="1" outlineLevel="2">
      <c r="A33" s="25"/>
      <c r="B33" s="81" t="str">
        <f>Tableau32[[#This Row],[ESRS '#]]</f>
        <v>ESRS E2</v>
      </c>
      <c r="C33" s="81" t="str">
        <f>Tableau32[[#This Row],[Thema]]</f>
        <v>E2 - Umweltverschmutzung</v>
      </c>
      <c r="D33" s="46" t="str">
        <f>IF(Tableau32[[#This Row],[Unterthema]]=0,"",Tableau32[[#This Row],[Unterthema]])</f>
        <v>Wasserverschmutzung</v>
      </c>
      <c r="E33" s="46" t="str">
        <f>IF(Tableau32[[#This Row],[Unter-Unterthema]]=0,"",IF(Tableau32[[#This Row],[Unter-Unterthema]]="-",_xlfn.CONCAT("E2 - ",Tableau327[[#This Row],[Unterthema]]),Tableau32[[#This Row],[Unter-Unterthema]]))</f>
        <v>E2 - Wasserverschmutzung</v>
      </c>
      <c r="F33" s="46" t="str">
        <f>IF(Tableau32[[#This Row],[Zutreffend?
'[ Ja / Nein']]]=0,"",Tableau32[[#This Row],[Zutreffend?
'[ Ja / Nein']]])</f>
        <v/>
      </c>
      <c r="G33" s="46" t="str">
        <f>IF(' 2_Wesentlichkeitsanalyse (dW)'!K33=0,"",' 2_Wesentlichkeitsanalyse (dW)'!K33)</f>
        <v/>
      </c>
      <c r="H33" s="103" t="str">
        <f>IF(' 2_Wesentlichkeitsanalyse (dW)'!V33=0,"",' 2_Wesentlichkeitsanalyse (dW)'!V33)</f>
        <v/>
      </c>
      <c r="I33" s="46" t="str">
        <f>IF(' 2_Wesentlichkeitsanalyse (dW)'!X33=0,"",' 2_Wesentlichkeitsanalyse (dW)'!X33)</f>
        <v/>
      </c>
      <c r="J33" s="103" t="str">
        <f>IF(' 2_Wesentlichkeitsanalyse (dW)'!AD33=0,"",' 2_Wesentlichkeitsanalyse (dW)'!AD33)</f>
        <v/>
      </c>
      <c r="K33" s="46" t="str">
        <f>IF(' 2_Wesentlichkeitsanalyse (dW)'!AF33=0,"",' 2_Wesentlichkeitsanalyse (dW)'!AF33)</f>
        <v/>
      </c>
      <c r="L33" s="103" t="str">
        <f>IF(' 2_Wesentlichkeitsanalyse (dW)'!AL33=0,"",' 2_Wesentlichkeitsanalyse (dW)'!AL33)</f>
        <v/>
      </c>
      <c r="M33" s="103">
        <f>IF(Tableau327[[#This Row],[Wirkungs-bewertung]]="",0,Tableau327[[#This Row],[Wirkungs-bewertung]])</f>
        <v>0</v>
      </c>
      <c r="N33" s="103">
        <f>MAX(Tableau327[[#This Row],[Risikobewertung]],Tableau327[[#This Row],[Chancen-bewertung]])</f>
        <v>0</v>
      </c>
      <c r="O33" s="103">
        <f t="shared" si="1"/>
        <v>0</v>
      </c>
      <c r="P33" s="103">
        <f t="shared" si="0"/>
        <v>0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</row>
    <row r="34" spans="1:187" s="53" customFormat="1" ht="36" customHeight="1" outlineLevel="2">
      <c r="A34" s="25"/>
      <c r="B34" s="81" t="str">
        <f>Tableau32[[#This Row],[ESRS '#]]</f>
        <v>ESRS E2</v>
      </c>
      <c r="C34" s="81" t="str">
        <f>Tableau32[[#This Row],[Thema]]</f>
        <v>E2 - Umweltverschmutzung</v>
      </c>
      <c r="D34" s="46" t="str">
        <f>IF(Tableau32[[#This Row],[Unterthema]]=0,"",Tableau32[[#This Row],[Unterthema]])</f>
        <v>Wasserverschmutzung</v>
      </c>
      <c r="E34" s="46" t="str">
        <f>IF(Tableau32[[#This Row],[Unter-Unterthema]]=0,"",IF(Tableau32[[#This Row],[Unter-Unterthema]]="-",_xlfn.CONCAT("E2 - ",Tableau327[[#This Row],[Unterthema]]),Tableau32[[#This Row],[Unter-Unterthema]]))</f>
        <v>E2 - Wasserverschmutzung</v>
      </c>
      <c r="F34" s="46" t="str">
        <f>IF(Tableau32[[#This Row],[Zutreffend?
'[ Ja / Nein']]]=0,"",Tableau32[[#This Row],[Zutreffend?
'[ Ja / Nein']]])</f>
        <v/>
      </c>
      <c r="G34" s="46" t="str">
        <f>IF(' 2_Wesentlichkeitsanalyse (dW)'!K34=0,"",' 2_Wesentlichkeitsanalyse (dW)'!K34)</f>
        <v/>
      </c>
      <c r="H34" s="103" t="str">
        <f>IF(' 2_Wesentlichkeitsanalyse (dW)'!V34=0,"",' 2_Wesentlichkeitsanalyse (dW)'!V34)</f>
        <v/>
      </c>
      <c r="I34" s="46" t="str">
        <f>IF(' 2_Wesentlichkeitsanalyse (dW)'!X34=0,"",' 2_Wesentlichkeitsanalyse (dW)'!X34)</f>
        <v/>
      </c>
      <c r="J34" s="103" t="str">
        <f>IF(' 2_Wesentlichkeitsanalyse (dW)'!AD34=0,"",' 2_Wesentlichkeitsanalyse (dW)'!AD34)</f>
        <v/>
      </c>
      <c r="K34" s="46" t="str">
        <f>IF(' 2_Wesentlichkeitsanalyse (dW)'!AF34=0,"",' 2_Wesentlichkeitsanalyse (dW)'!AF34)</f>
        <v/>
      </c>
      <c r="L34" s="103" t="str">
        <f>IF(' 2_Wesentlichkeitsanalyse (dW)'!AL34=0,"",' 2_Wesentlichkeitsanalyse (dW)'!AL34)</f>
        <v/>
      </c>
      <c r="M34" s="103">
        <f>IF(Tableau327[[#This Row],[Wirkungs-bewertung]]="",0,Tableau327[[#This Row],[Wirkungs-bewertung]])</f>
        <v>0</v>
      </c>
      <c r="N34" s="103">
        <f>MAX(Tableau327[[#This Row],[Risikobewertung]],Tableau327[[#This Row],[Chancen-bewertung]])</f>
        <v>0</v>
      </c>
      <c r="O34" s="103">
        <f t="shared" si="1"/>
        <v>0</v>
      </c>
      <c r="P34" s="103">
        <f t="shared" si="0"/>
        <v>0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</row>
    <row r="35" spans="1:187" s="53" customFormat="1" ht="64.5" outlineLevel="2">
      <c r="A35" s="25"/>
      <c r="B35" s="81" t="str">
        <f>Tableau32[[#This Row],[ESRS '#]]</f>
        <v>ESRS E2</v>
      </c>
      <c r="C35" s="81" t="str">
        <f>Tableau32[[#This Row],[Thema]]</f>
        <v>E2 - Umweltverschmutzung</v>
      </c>
      <c r="D35" s="46" t="str">
        <f>IF(Tableau32[[#This Row],[Unterthema]]=0,"",Tableau32[[#This Row],[Unterthema]])</f>
        <v>Bodenverschmutzung</v>
      </c>
      <c r="E35" s="46" t="str">
        <f>IF(Tableau32[[#This Row],[Unter-Unterthema]]=0,"",IF(Tableau32[[#This Row],[Unter-Unterthema]]="-",_xlfn.CONCAT("E2 - ",Tableau327[[#This Row],[Unterthema]]),Tableau32[[#This Row],[Unter-Unterthema]]))</f>
        <v>E2 - Bodenverschmutzung</v>
      </c>
      <c r="F35" s="46" t="str">
        <f>IF(Tableau32[[#This Row],[Zutreffend?
'[ Ja / Nein']]]=0,"",Tableau32[[#This Row],[Zutreffend?
'[ Ja / Nein']]])</f>
        <v/>
      </c>
      <c r="G35" s="46" t="str">
        <f>IF(' 2_Wesentlichkeitsanalyse (dW)'!K35=0,"",' 2_Wesentlichkeitsanalyse (dW)'!K35)</f>
        <v/>
      </c>
      <c r="H35" s="103" t="str">
        <f>IF(' 2_Wesentlichkeitsanalyse (dW)'!V35=0,"",' 2_Wesentlichkeitsanalyse (dW)'!V35)</f>
        <v/>
      </c>
      <c r="I35" s="46" t="str">
        <f>IF(' 2_Wesentlichkeitsanalyse (dW)'!X35=0,"",' 2_Wesentlichkeitsanalyse (dW)'!X35)</f>
        <v/>
      </c>
      <c r="J35" s="103" t="str">
        <f>IF(' 2_Wesentlichkeitsanalyse (dW)'!AD35=0,"",' 2_Wesentlichkeitsanalyse (dW)'!AD35)</f>
        <v/>
      </c>
      <c r="K35" s="46" t="str">
        <f>IF(' 2_Wesentlichkeitsanalyse (dW)'!AF35=0,"",' 2_Wesentlichkeitsanalyse (dW)'!AF35)</f>
        <v/>
      </c>
      <c r="L35" s="103" t="str">
        <f>IF(' 2_Wesentlichkeitsanalyse (dW)'!AL35=0,"",' 2_Wesentlichkeitsanalyse (dW)'!AL35)</f>
        <v/>
      </c>
      <c r="M35" s="103">
        <f>IF(Tableau327[[#This Row],[Wirkungs-bewertung]]="",0,Tableau327[[#This Row],[Wirkungs-bewertung]])</f>
        <v>0</v>
      </c>
      <c r="N35" s="103">
        <f>MAX(Tableau327[[#This Row],[Risikobewertung]],Tableau327[[#This Row],[Chancen-bewertung]])</f>
        <v>0</v>
      </c>
      <c r="O35" s="103">
        <f t="shared" si="1"/>
        <v>0</v>
      </c>
      <c r="P35" s="103">
        <f t="shared" si="0"/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</row>
    <row r="36" spans="1:187" s="53" customFormat="1" ht="36" customHeight="1" outlineLevel="2">
      <c r="A36" s="25"/>
      <c r="B36" s="81" t="str">
        <f>Tableau32[[#This Row],[ESRS '#]]</f>
        <v>ESRS E2</v>
      </c>
      <c r="C36" s="81" t="str">
        <f>Tableau32[[#This Row],[Thema]]</f>
        <v>E2 - Umweltverschmutzung</v>
      </c>
      <c r="D36" s="46" t="str">
        <f>IF(Tableau32[[#This Row],[Unterthema]]=0,"",Tableau32[[#This Row],[Unterthema]])</f>
        <v>Bodenverschmutzung</v>
      </c>
      <c r="E36" s="46" t="str">
        <f>IF(Tableau32[[#This Row],[Unter-Unterthema]]=0,"",IF(Tableau32[[#This Row],[Unter-Unterthema]]="-",_xlfn.CONCAT("E2 - ",Tableau327[[#This Row],[Unterthema]]),Tableau32[[#This Row],[Unter-Unterthema]]))</f>
        <v>E2 - Bodenverschmutzung</v>
      </c>
      <c r="F36" s="46" t="str">
        <f>IF(Tableau32[[#This Row],[Zutreffend?
'[ Ja / Nein']]]=0,"",Tableau32[[#This Row],[Zutreffend?
'[ Ja / Nein']]])</f>
        <v/>
      </c>
      <c r="G36" s="46" t="str">
        <f>IF(' 2_Wesentlichkeitsanalyse (dW)'!K36=0,"",' 2_Wesentlichkeitsanalyse (dW)'!K36)</f>
        <v/>
      </c>
      <c r="H36" s="103" t="str">
        <f>IF(' 2_Wesentlichkeitsanalyse (dW)'!V36=0,"",' 2_Wesentlichkeitsanalyse (dW)'!V36)</f>
        <v/>
      </c>
      <c r="I36" s="46" t="str">
        <f>IF(' 2_Wesentlichkeitsanalyse (dW)'!X36=0,"",' 2_Wesentlichkeitsanalyse (dW)'!X36)</f>
        <v/>
      </c>
      <c r="J36" s="103" t="str">
        <f>IF(' 2_Wesentlichkeitsanalyse (dW)'!AD36=0,"",' 2_Wesentlichkeitsanalyse (dW)'!AD36)</f>
        <v/>
      </c>
      <c r="K36" s="46" t="str">
        <f>IF(' 2_Wesentlichkeitsanalyse (dW)'!AF36=0,"",' 2_Wesentlichkeitsanalyse (dW)'!AF36)</f>
        <v/>
      </c>
      <c r="L36" s="103" t="str">
        <f>IF(' 2_Wesentlichkeitsanalyse (dW)'!AL36=0,"",' 2_Wesentlichkeitsanalyse (dW)'!AL36)</f>
        <v/>
      </c>
      <c r="M36" s="103">
        <f>IF(Tableau327[[#This Row],[Wirkungs-bewertung]]="",0,Tableau327[[#This Row],[Wirkungs-bewertung]])</f>
        <v>0</v>
      </c>
      <c r="N36" s="103">
        <f>MAX(Tableau327[[#This Row],[Risikobewertung]],Tableau327[[#This Row],[Chancen-bewertung]])</f>
        <v>0</v>
      </c>
      <c r="O36" s="103">
        <f t="shared" si="1"/>
        <v>0</v>
      </c>
      <c r="P36" s="103">
        <f t="shared" si="0"/>
        <v>0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</row>
    <row r="37" spans="1:187" s="53" customFormat="1" ht="36" customHeight="1" outlineLevel="2">
      <c r="A37" s="25"/>
      <c r="B37" s="81" t="str">
        <f>Tableau32[[#This Row],[ESRS '#]]</f>
        <v>ESRS E2</v>
      </c>
      <c r="C37" s="81" t="str">
        <f>Tableau32[[#This Row],[Thema]]</f>
        <v>E2 - Umweltverschmutzung</v>
      </c>
      <c r="D37" s="46" t="str">
        <f>IF(Tableau32[[#This Row],[Unterthema]]=0,"",Tableau32[[#This Row],[Unterthema]])</f>
        <v>Bodenverschmutzung</v>
      </c>
      <c r="E37" s="46" t="str">
        <f>IF(Tableau32[[#This Row],[Unter-Unterthema]]=0,"",IF(Tableau32[[#This Row],[Unter-Unterthema]]="-",_xlfn.CONCAT("E2 - ",Tableau327[[#This Row],[Unterthema]]),Tableau32[[#This Row],[Unter-Unterthema]]))</f>
        <v>E2 - Bodenverschmutzung</v>
      </c>
      <c r="F37" s="46" t="str">
        <f>IF(Tableau32[[#This Row],[Zutreffend?
'[ Ja / Nein']]]=0,"",Tableau32[[#This Row],[Zutreffend?
'[ Ja / Nein']]])</f>
        <v/>
      </c>
      <c r="G37" s="46" t="str">
        <f>IF(' 2_Wesentlichkeitsanalyse (dW)'!K37=0,"",' 2_Wesentlichkeitsanalyse (dW)'!K37)</f>
        <v/>
      </c>
      <c r="H37" s="103" t="str">
        <f>IF(' 2_Wesentlichkeitsanalyse (dW)'!V37=0,"",' 2_Wesentlichkeitsanalyse (dW)'!V37)</f>
        <v/>
      </c>
      <c r="I37" s="46" t="str">
        <f>IF(' 2_Wesentlichkeitsanalyse (dW)'!X37=0,"",' 2_Wesentlichkeitsanalyse (dW)'!X37)</f>
        <v/>
      </c>
      <c r="J37" s="103" t="str">
        <f>IF(' 2_Wesentlichkeitsanalyse (dW)'!AD37=0,"",' 2_Wesentlichkeitsanalyse (dW)'!AD37)</f>
        <v/>
      </c>
      <c r="K37" s="46" t="str">
        <f>IF(' 2_Wesentlichkeitsanalyse (dW)'!AF37=0,"",' 2_Wesentlichkeitsanalyse (dW)'!AF37)</f>
        <v/>
      </c>
      <c r="L37" s="103" t="str">
        <f>IF(' 2_Wesentlichkeitsanalyse (dW)'!AL37=0,"",' 2_Wesentlichkeitsanalyse (dW)'!AL37)</f>
        <v/>
      </c>
      <c r="M37" s="103">
        <f>IF(Tableau327[[#This Row],[Wirkungs-bewertung]]="",0,Tableau327[[#This Row],[Wirkungs-bewertung]])</f>
        <v>0</v>
      </c>
      <c r="N37" s="103">
        <f>MAX(Tableau327[[#This Row],[Risikobewertung]],Tableau327[[#This Row],[Chancen-bewertung]])</f>
        <v>0</v>
      </c>
      <c r="O37" s="103">
        <f t="shared" si="1"/>
        <v>0</v>
      </c>
      <c r="P37" s="103">
        <f t="shared" si="0"/>
        <v>0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</row>
    <row r="38" spans="1:187" s="53" customFormat="1" ht="36" customHeight="1" outlineLevel="2">
      <c r="A38" s="25"/>
      <c r="B38" s="81" t="str">
        <f>Tableau32[[#This Row],[ESRS '#]]</f>
        <v>ESRS E2</v>
      </c>
      <c r="C38" s="81" t="str">
        <f>Tableau32[[#This Row],[Thema]]</f>
        <v>E2 - Umweltverschmutzung</v>
      </c>
      <c r="D38" s="46" t="str">
        <f>IF(Tableau32[[#This Row],[Unterthema]]=0,"",Tableau32[[#This Row],[Unterthema]])</f>
        <v>Bodenverschmutzung</v>
      </c>
      <c r="E38" s="46" t="str">
        <f>IF(Tableau32[[#This Row],[Unter-Unterthema]]=0,"",IF(Tableau32[[#This Row],[Unter-Unterthema]]="-",_xlfn.CONCAT("E2 - ",Tableau327[[#This Row],[Unterthema]]),Tableau32[[#This Row],[Unter-Unterthema]]))</f>
        <v>E2 - Bodenverschmutzung</v>
      </c>
      <c r="F38" s="46" t="str">
        <f>IF(Tableau32[[#This Row],[Zutreffend?
'[ Ja / Nein']]]=0,"",Tableau32[[#This Row],[Zutreffend?
'[ Ja / Nein']]])</f>
        <v/>
      </c>
      <c r="G38" s="46" t="str">
        <f>IF(' 2_Wesentlichkeitsanalyse (dW)'!K38=0,"",' 2_Wesentlichkeitsanalyse (dW)'!K38)</f>
        <v/>
      </c>
      <c r="H38" s="103" t="str">
        <f>IF(' 2_Wesentlichkeitsanalyse (dW)'!V38=0,"",' 2_Wesentlichkeitsanalyse (dW)'!V38)</f>
        <v/>
      </c>
      <c r="I38" s="46" t="str">
        <f>IF(' 2_Wesentlichkeitsanalyse (dW)'!X38=0,"",' 2_Wesentlichkeitsanalyse (dW)'!X38)</f>
        <v/>
      </c>
      <c r="J38" s="103" t="str">
        <f>IF(' 2_Wesentlichkeitsanalyse (dW)'!AD38=0,"",' 2_Wesentlichkeitsanalyse (dW)'!AD38)</f>
        <v/>
      </c>
      <c r="K38" s="46" t="str">
        <f>IF(' 2_Wesentlichkeitsanalyse (dW)'!AF38=0,"",' 2_Wesentlichkeitsanalyse (dW)'!AF38)</f>
        <v/>
      </c>
      <c r="L38" s="103" t="str">
        <f>IF(' 2_Wesentlichkeitsanalyse (dW)'!AL38=0,"",' 2_Wesentlichkeitsanalyse (dW)'!AL38)</f>
        <v/>
      </c>
      <c r="M38" s="103">
        <f>IF(Tableau327[[#This Row],[Wirkungs-bewertung]]="",0,Tableau327[[#This Row],[Wirkungs-bewertung]])</f>
        <v>0</v>
      </c>
      <c r="N38" s="103">
        <f>MAX(Tableau327[[#This Row],[Risikobewertung]],Tableau327[[#This Row],[Chancen-bewertung]])</f>
        <v>0</v>
      </c>
      <c r="O38" s="103">
        <f t="shared" si="1"/>
        <v>0</v>
      </c>
      <c r="P38" s="103">
        <f t="shared" si="0"/>
        <v>0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</row>
    <row r="39" spans="1:187" s="53" customFormat="1" ht="86" outlineLevel="2">
      <c r="A39" s="25"/>
      <c r="B39" s="81" t="str">
        <f>Tableau32[[#This Row],[ESRS '#]]</f>
        <v>ESRS E2</v>
      </c>
      <c r="C39" s="81" t="str">
        <f>Tableau32[[#This Row],[Thema]]</f>
        <v>E2 - Umweltverschmutzung</v>
      </c>
      <c r="D39" s="46" t="str">
        <f>IF(Tableau32[[#This Row],[Unterthema]]=0,"",Tableau32[[#This Row],[Unterthema]])</f>
        <v>Verschmutzung von lebenden Organismen und Nahrungsressourcen</v>
      </c>
      <c r="E39" s="46" t="str">
        <f>IF(Tableau32[[#This Row],[Unter-Unterthema]]=0,"",IF(Tableau32[[#This Row],[Unter-Unterthema]]="-",_xlfn.CONCAT("E2 - ",Tableau327[[#This Row],[Unterthema]]),Tableau32[[#This Row],[Unter-Unterthema]]))</f>
        <v>E2 - Verschmutzung von lebenden Organismen und Nahrungsressourcen</v>
      </c>
      <c r="F39" s="46" t="str">
        <f>IF(Tableau32[[#This Row],[Zutreffend?
'[ Ja / Nein']]]=0,"",Tableau32[[#This Row],[Zutreffend?
'[ Ja / Nein']]])</f>
        <v/>
      </c>
      <c r="G39" s="46" t="str">
        <f>IF(' 2_Wesentlichkeitsanalyse (dW)'!K39=0,"",' 2_Wesentlichkeitsanalyse (dW)'!K39)</f>
        <v/>
      </c>
      <c r="H39" s="103" t="str">
        <f>IF(' 2_Wesentlichkeitsanalyse (dW)'!V39=0,"",' 2_Wesentlichkeitsanalyse (dW)'!V39)</f>
        <v/>
      </c>
      <c r="I39" s="46" t="str">
        <f>IF(' 2_Wesentlichkeitsanalyse (dW)'!X39=0,"",' 2_Wesentlichkeitsanalyse (dW)'!X39)</f>
        <v/>
      </c>
      <c r="J39" s="103" t="str">
        <f>IF(' 2_Wesentlichkeitsanalyse (dW)'!AD39=0,"",' 2_Wesentlichkeitsanalyse (dW)'!AD39)</f>
        <v/>
      </c>
      <c r="K39" s="46" t="str">
        <f>IF(' 2_Wesentlichkeitsanalyse (dW)'!AF39=0,"",' 2_Wesentlichkeitsanalyse (dW)'!AF39)</f>
        <v/>
      </c>
      <c r="L39" s="103" t="str">
        <f>IF(' 2_Wesentlichkeitsanalyse (dW)'!AL39=0,"",' 2_Wesentlichkeitsanalyse (dW)'!AL39)</f>
        <v/>
      </c>
      <c r="M39" s="103">
        <f>IF(Tableau327[[#This Row],[Wirkungs-bewertung]]="",0,Tableau327[[#This Row],[Wirkungs-bewertung]])</f>
        <v>0</v>
      </c>
      <c r="N39" s="103">
        <f>MAX(Tableau327[[#This Row],[Risikobewertung]],Tableau327[[#This Row],[Chancen-bewertung]])</f>
        <v>0</v>
      </c>
      <c r="O39" s="103">
        <f t="shared" si="1"/>
        <v>0</v>
      </c>
      <c r="P39" s="103">
        <f t="shared" si="0"/>
        <v>0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</row>
    <row r="40" spans="1:187" s="53" customFormat="1" ht="36" customHeight="1" outlineLevel="2">
      <c r="A40" s="25"/>
      <c r="B40" s="81" t="str">
        <f>Tableau32[[#This Row],[ESRS '#]]</f>
        <v>ESRS E2</v>
      </c>
      <c r="C40" s="81" t="str">
        <f>Tableau32[[#This Row],[Thema]]</f>
        <v>E2 - Umweltverschmutzung</v>
      </c>
      <c r="D40" s="46" t="str">
        <f>IF(Tableau32[[#This Row],[Unterthema]]=0,"",Tableau32[[#This Row],[Unterthema]])</f>
        <v>Verschmutzung von lebenden Organismen und Nahrungsressourcen</v>
      </c>
      <c r="E40" s="46" t="str">
        <f>IF(Tableau32[[#This Row],[Unter-Unterthema]]=0,"",IF(Tableau32[[#This Row],[Unter-Unterthema]]="-",_xlfn.CONCAT("E2 - ",Tableau327[[#This Row],[Unterthema]]),Tableau32[[#This Row],[Unter-Unterthema]]))</f>
        <v>E2 - Verschmutzung von lebenden Organismen und Nahrungsressourcen</v>
      </c>
      <c r="F40" s="46" t="str">
        <f>IF(Tableau32[[#This Row],[Zutreffend?
'[ Ja / Nein']]]=0,"",Tableau32[[#This Row],[Zutreffend?
'[ Ja / Nein']]])</f>
        <v/>
      </c>
      <c r="G40" s="46" t="str">
        <f>IF(' 2_Wesentlichkeitsanalyse (dW)'!K40=0,"",' 2_Wesentlichkeitsanalyse (dW)'!K40)</f>
        <v/>
      </c>
      <c r="H40" s="103" t="str">
        <f>IF(' 2_Wesentlichkeitsanalyse (dW)'!V40=0,"",' 2_Wesentlichkeitsanalyse (dW)'!V40)</f>
        <v/>
      </c>
      <c r="I40" s="46" t="str">
        <f>IF(' 2_Wesentlichkeitsanalyse (dW)'!X40=0,"",' 2_Wesentlichkeitsanalyse (dW)'!X40)</f>
        <v/>
      </c>
      <c r="J40" s="103" t="str">
        <f>IF(' 2_Wesentlichkeitsanalyse (dW)'!AD40=0,"",' 2_Wesentlichkeitsanalyse (dW)'!AD40)</f>
        <v/>
      </c>
      <c r="K40" s="46" t="str">
        <f>IF(' 2_Wesentlichkeitsanalyse (dW)'!AF40=0,"",' 2_Wesentlichkeitsanalyse (dW)'!AF40)</f>
        <v/>
      </c>
      <c r="L40" s="103" t="str">
        <f>IF(' 2_Wesentlichkeitsanalyse (dW)'!AL40=0,"",' 2_Wesentlichkeitsanalyse (dW)'!AL40)</f>
        <v/>
      </c>
      <c r="M40" s="103">
        <f>IF(Tableau327[[#This Row],[Wirkungs-bewertung]]="",0,Tableau327[[#This Row],[Wirkungs-bewertung]])</f>
        <v>0</v>
      </c>
      <c r="N40" s="103">
        <f>MAX(Tableau327[[#This Row],[Risikobewertung]],Tableau327[[#This Row],[Chancen-bewertung]])</f>
        <v>0</v>
      </c>
      <c r="O40" s="103">
        <f t="shared" si="1"/>
        <v>0</v>
      </c>
      <c r="P40" s="103">
        <f t="shared" si="0"/>
        <v>0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</row>
    <row r="41" spans="1:187" s="53" customFormat="1" ht="36" customHeight="1" outlineLevel="2">
      <c r="A41" s="25"/>
      <c r="B41" s="81" t="str">
        <f>Tableau32[[#This Row],[ESRS '#]]</f>
        <v>ESRS E2</v>
      </c>
      <c r="C41" s="81" t="str">
        <f>Tableau32[[#This Row],[Thema]]</f>
        <v>E2 - Umweltverschmutzung</v>
      </c>
      <c r="D41" s="46" t="str">
        <f>IF(Tableau32[[#This Row],[Unterthema]]=0,"",Tableau32[[#This Row],[Unterthema]])</f>
        <v>Verschmutzung von lebenden Organismen und Nahrungsressourcen</v>
      </c>
      <c r="E41" s="46" t="str">
        <f>IF(Tableau32[[#This Row],[Unter-Unterthema]]=0,"",IF(Tableau32[[#This Row],[Unter-Unterthema]]="-",_xlfn.CONCAT("E2 - ",Tableau327[[#This Row],[Unterthema]]),Tableau32[[#This Row],[Unter-Unterthema]]))</f>
        <v>E2 - Verschmutzung von lebenden Organismen und Nahrungsressourcen</v>
      </c>
      <c r="F41" s="46" t="str">
        <f>IF(Tableau32[[#This Row],[Zutreffend?
'[ Ja / Nein']]]=0,"",Tableau32[[#This Row],[Zutreffend?
'[ Ja / Nein']]])</f>
        <v/>
      </c>
      <c r="G41" s="46" t="str">
        <f>IF(' 2_Wesentlichkeitsanalyse (dW)'!K41=0,"",' 2_Wesentlichkeitsanalyse (dW)'!K41)</f>
        <v/>
      </c>
      <c r="H41" s="103" t="str">
        <f>IF(' 2_Wesentlichkeitsanalyse (dW)'!V41=0,"",' 2_Wesentlichkeitsanalyse (dW)'!V41)</f>
        <v/>
      </c>
      <c r="I41" s="46" t="str">
        <f>IF(' 2_Wesentlichkeitsanalyse (dW)'!X41=0,"",' 2_Wesentlichkeitsanalyse (dW)'!X41)</f>
        <v/>
      </c>
      <c r="J41" s="103" t="str">
        <f>IF(' 2_Wesentlichkeitsanalyse (dW)'!AD41=0,"",' 2_Wesentlichkeitsanalyse (dW)'!AD41)</f>
        <v/>
      </c>
      <c r="K41" s="46" t="str">
        <f>IF(' 2_Wesentlichkeitsanalyse (dW)'!AF41=0,"",' 2_Wesentlichkeitsanalyse (dW)'!AF41)</f>
        <v/>
      </c>
      <c r="L41" s="103" t="str">
        <f>IF(' 2_Wesentlichkeitsanalyse (dW)'!AL41=0,"",' 2_Wesentlichkeitsanalyse (dW)'!AL41)</f>
        <v/>
      </c>
      <c r="M41" s="103">
        <f>IF(Tableau327[[#This Row],[Wirkungs-bewertung]]="",0,Tableau327[[#This Row],[Wirkungs-bewertung]])</f>
        <v>0</v>
      </c>
      <c r="N41" s="103">
        <f>MAX(Tableau327[[#This Row],[Risikobewertung]],Tableau327[[#This Row],[Chancen-bewertung]])</f>
        <v>0</v>
      </c>
      <c r="O41" s="103">
        <f t="shared" si="1"/>
        <v>0</v>
      </c>
      <c r="P41" s="103">
        <f t="shared" si="0"/>
        <v>0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</row>
    <row r="42" spans="1:187" s="53" customFormat="1" ht="36" customHeight="1" outlineLevel="2">
      <c r="A42" s="25"/>
      <c r="B42" s="81" t="str">
        <f>Tableau32[[#This Row],[ESRS '#]]</f>
        <v>ESRS E2</v>
      </c>
      <c r="C42" s="81" t="str">
        <f>Tableau32[[#This Row],[Thema]]</f>
        <v>E2 - Umweltverschmutzung</v>
      </c>
      <c r="D42" s="46" t="str">
        <f>IF(Tableau32[[#This Row],[Unterthema]]=0,"",Tableau32[[#This Row],[Unterthema]])</f>
        <v>Verschmutzung von lebenden Organismen und Nahrungsressourcen</v>
      </c>
      <c r="E42" s="46" t="str">
        <f>IF(Tableau32[[#This Row],[Unter-Unterthema]]=0,"",IF(Tableau32[[#This Row],[Unter-Unterthema]]="-",_xlfn.CONCAT("E2 - ",Tableau327[[#This Row],[Unterthema]]),Tableau32[[#This Row],[Unter-Unterthema]]))</f>
        <v>E2 - Verschmutzung von lebenden Organismen und Nahrungsressourcen</v>
      </c>
      <c r="F42" s="46" t="str">
        <f>IF(Tableau32[[#This Row],[Zutreffend?
'[ Ja / Nein']]]=0,"",Tableau32[[#This Row],[Zutreffend?
'[ Ja / Nein']]])</f>
        <v/>
      </c>
      <c r="G42" s="46" t="str">
        <f>IF(' 2_Wesentlichkeitsanalyse (dW)'!K42=0,"",' 2_Wesentlichkeitsanalyse (dW)'!K42)</f>
        <v/>
      </c>
      <c r="H42" s="103" t="str">
        <f>IF(' 2_Wesentlichkeitsanalyse (dW)'!V42=0,"",' 2_Wesentlichkeitsanalyse (dW)'!V42)</f>
        <v/>
      </c>
      <c r="I42" s="46" t="str">
        <f>IF(' 2_Wesentlichkeitsanalyse (dW)'!X42=0,"",' 2_Wesentlichkeitsanalyse (dW)'!X42)</f>
        <v/>
      </c>
      <c r="J42" s="103" t="str">
        <f>IF(' 2_Wesentlichkeitsanalyse (dW)'!AD42=0,"",' 2_Wesentlichkeitsanalyse (dW)'!AD42)</f>
        <v/>
      </c>
      <c r="K42" s="46" t="str">
        <f>IF(' 2_Wesentlichkeitsanalyse (dW)'!AF42=0,"",' 2_Wesentlichkeitsanalyse (dW)'!AF42)</f>
        <v/>
      </c>
      <c r="L42" s="103" t="str">
        <f>IF(' 2_Wesentlichkeitsanalyse (dW)'!AL42=0,"",' 2_Wesentlichkeitsanalyse (dW)'!AL42)</f>
        <v/>
      </c>
      <c r="M42" s="103">
        <f>IF(Tableau327[[#This Row],[Wirkungs-bewertung]]="",0,Tableau327[[#This Row],[Wirkungs-bewertung]])</f>
        <v>0</v>
      </c>
      <c r="N42" s="103">
        <f>MAX(Tableau327[[#This Row],[Risikobewertung]],Tableau327[[#This Row],[Chancen-bewertung]])</f>
        <v>0</v>
      </c>
      <c r="O42" s="103">
        <f t="shared" si="1"/>
        <v>0</v>
      </c>
      <c r="P42" s="103">
        <f t="shared" si="0"/>
        <v>0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</row>
    <row r="43" spans="1:187" s="53" customFormat="1" ht="64.5" outlineLevel="2">
      <c r="A43" s="25"/>
      <c r="B43" s="81" t="str">
        <f>Tableau32[[#This Row],[ESRS '#]]</f>
        <v>ESRS E2</v>
      </c>
      <c r="C43" s="81" t="str">
        <f>Tableau32[[#This Row],[Thema]]</f>
        <v>E2 - Umweltverschmutzung</v>
      </c>
      <c r="D43" s="46" t="str">
        <f>IF(Tableau32[[#This Row],[Unterthema]]=0,"",Tableau32[[#This Row],[Unterthema]])</f>
        <v>Besorgniserregende Stoffe</v>
      </c>
      <c r="E43" s="46" t="str">
        <f>IF(Tableau32[[#This Row],[Unter-Unterthema]]=0,"",IF(Tableau32[[#This Row],[Unter-Unterthema]]="-",_xlfn.CONCAT("E2 - ",Tableau327[[#This Row],[Unterthema]]),Tableau32[[#This Row],[Unter-Unterthema]]))</f>
        <v>E2 - Besorgniserregende Stoffe</v>
      </c>
      <c r="F43" s="46" t="str">
        <f>IF(Tableau32[[#This Row],[Zutreffend?
'[ Ja / Nein']]]=0,"",Tableau32[[#This Row],[Zutreffend?
'[ Ja / Nein']]])</f>
        <v/>
      </c>
      <c r="G43" s="46" t="str">
        <f>IF(' 2_Wesentlichkeitsanalyse (dW)'!K43=0,"",' 2_Wesentlichkeitsanalyse (dW)'!K43)</f>
        <v/>
      </c>
      <c r="H43" s="103" t="str">
        <f>IF(' 2_Wesentlichkeitsanalyse (dW)'!V43=0,"",' 2_Wesentlichkeitsanalyse (dW)'!V43)</f>
        <v/>
      </c>
      <c r="I43" s="46" t="str">
        <f>IF(' 2_Wesentlichkeitsanalyse (dW)'!X43=0,"",' 2_Wesentlichkeitsanalyse (dW)'!X43)</f>
        <v/>
      </c>
      <c r="J43" s="103" t="str">
        <f>IF(' 2_Wesentlichkeitsanalyse (dW)'!AD43=0,"",' 2_Wesentlichkeitsanalyse (dW)'!AD43)</f>
        <v/>
      </c>
      <c r="K43" s="46" t="str">
        <f>IF(' 2_Wesentlichkeitsanalyse (dW)'!AF43=0,"",' 2_Wesentlichkeitsanalyse (dW)'!AF43)</f>
        <v/>
      </c>
      <c r="L43" s="103" t="str">
        <f>IF(' 2_Wesentlichkeitsanalyse (dW)'!AL43=0,"",' 2_Wesentlichkeitsanalyse (dW)'!AL43)</f>
        <v/>
      </c>
      <c r="M43" s="103">
        <f>IF(Tableau327[[#This Row],[Wirkungs-bewertung]]="",0,Tableau327[[#This Row],[Wirkungs-bewertung]])</f>
        <v>0</v>
      </c>
      <c r="N43" s="103">
        <f>MAX(Tableau327[[#This Row],[Risikobewertung]],Tableau327[[#This Row],[Chancen-bewertung]])</f>
        <v>0</v>
      </c>
      <c r="O43" s="103">
        <f t="shared" si="1"/>
        <v>0</v>
      </c>
      <c r="P43" s="103">
        <f t="shared" si="0"/>
        <v>0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</row>
    <row r="44" spans="1:187" s="53" customFormat="1" ht="36" customHeight="1" outlineLevel="2">
      <c r="A44" s="25"/>
      <c r="B44" s="81" t="str">
        <f>Tableau32[[#This Row],[ESRS '#]]</f>
        <v>ESRS E2</v>
      </c>
      <c r="C44" s="81" t="str">
        <f>Tableau32[[#This Row],[Thema]]</f>
        <v>E2 - Umweltverschmutzung</v>
      </c>
      <c r="D44" s="46" t="str">
        <f>IF(Tableau32[[#This Row],[Unterthema]]=0,"",Tableau32[[#This Row],[Unterthema]])</f>
        <v>Besorgniserregende Stoffe</v>
      </c>
      <c r="E44" s="46" t="str">
        <f>IF(Tableau32[[#This Row],[Unter-Unterthema]]=0,"",IF(Tableau32[[#This Row],[Unter-Unterthema]]="-",_xlfn.CONCAT("E2 - ",Tableau327[[#This Row],[Unterthema]]),Tableau32[[#This Row],[Unter-Unterthema]]))</f>
        <v>E2 - Besorgniserregende Stoffe</v>
      </c>
      <c r="F44" s="46" t="str">
        <f>IF(Tableau32[[#This Row],[Zutreffend?
'[ Ja / Nein']]]=0,"",Tableau32[[#This Row],[Zutreffend?
'[ Ja / Nein']]])</f>
        <v/>
      </c>
      <c r="G44" s="46" t="str">
        <f>IF(' 2_Wesentlichkeitsanalyse (dW)'!K44=0,"",' 2_Wesentlichkeitsanalyse (dW)'!K44)</f>
        <v/>
      </c>
      <c r="H44" s="103" t="str">
        <f>IF(' 2_Wesentlichkeitsanalyse (dW)'!V44=0,"",' 2_Wesentlichkeitsanalyse (dW)'!V44)</f>
        <v/>
      </c>
      <c r="I44" s="46" t="str">
        <f>IF(' 2_Wesentlichkeitsanalyse (dW)'!X44=0,"",' 2_Wesentlichkeitsanalyse (dW)'!X44)</f>
        <v/>
      </c>
      <c r="J44" s="103" t="str">
        <f>IF(' 2_Wesentlichkeitsanalyse (dW)'!AD44=0,"",' 2_Wesentlichkeitsanalyse (dW)'!AD44)</f>
        <v/>
      </c>
      <c r="K44" s="46" t="str">
        <f>IF(' 2_Wesentlichkeitsanalyse (dW)'!AF44=0,"",' 2_Wesentlichkeitsanalyse (dW)'!AF44)</f>
        <v/>
      </c>
      <c r="L44" s="103" t="str">
        <f>IF(' 2_Wesentlichkeitsanalyse (dW)'!AL44=0,"",' 2_Wesentlichkeitsanalyse (dW)'!AL44)</f>
        <v/>
      </c>
      <c r="M44" s="103">
        <f>IF(Tableau327[[#This Row],[Wirkungs-bewertung]]="",0,Tableau327[[#This Row],[Wirkungs-bewertung]])</f>
        <v>0</v>
      </c>
      <c r="N44" s="103">
        <f>MAX(Tableau327[[#This Row],[Risikobewertung]],Tableau327[[#This Row],[Chancen-bewertung]])</f>
        <v>0</v>
      </c>
      <c r="O44" s="103">
        <f t="shared" si="1"/>
        <v>0</v>
      </c>
      <c r="P44" s="103">
        <f t="shared" si="0"/>
        <v>0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</row>
    <row r="45" spans="1:187" s="53" customFormat="1" ht="36" customHeight="1" outlineLevel="2">
      <c r="A45" s="25"/>
      <c r="B45" s="81" t="str">
        <f>Tableau32[[#This Row],[ESRS '#]]</f>
        <v>ESRS E2</v>
      </c>
      <c r="C45" s="81" t="str">
        <f>Tableau32[[#This Row],[Thema]]</f>
        <v>E2 - Umweltverschmutzung</v>
      </c>
      <c r="D45" s="46" t="str">
        <f>IF(Tableau32[[#This Row],[Unterthema]]=0,"",Tableau32[[#This Row],[Unterthema]])</f>
        <v>Besorgniserregende Stoffe</v>
      </c>
      <c r="E45" s="46" t="str">
        <f>IF(Tableau32[[#This Row],[Unter-Unterthema]]=0,"",IF(Tableau32[[#This Row],[Unter-Unterthema]]="-",_xlfn.CONCAT("E2 - ",Tableau327[[#This Row],[Unterthema]]),Tableau32[[#This Row],[Unter-Unterthema]]))</f>
        <v>E2 - Besorgniserregende Stoffe</v>
      </c>
      <c r="F45" s="46" t="str">
        <f>IF(Tableau32[[#This Row],[Zutreffend?
'[ Ja / Nein']]]=0,"",Tableau32[[#This Row],[Zutreffend?
'[ Ja / Nein']]])</f>
        <v/>
      </c>
      <c r="G45" s="46" t="str">
        <f>IF(' 2_Wesentlichkeitsanalyse (dW)'!K45=0,"",' 2_Wesentlichkeitsanalyse (dW)'!K45)</f>
        <v/>
      </c>
      <c r="H45" s="103" t="str">
        <f>IF(' 2_Wesentlichkeitsanalyse (dW)'!V45=0,"",' 2_Wesentlichkeitsanalyse (dW)'!V45)</f>
        <v/>
      </c>
      <c r="I45" s="46" t="str">
        <f>IF(' 2_Wesentlichkeitsanalyse (dW)'!X45=0,"",' 2_Wesentlichkeitsanalyse (dW)'!X45)</f>
        <v/>
      </c>
      <c r="J45" s="103" t="str">
        <f>IF(' 2_Wesentlichkeitsanalyse (dW)'!AD45=0,"",' 2_Wesentlichkeitsanalyse (dW)'!AD45)</f>
        <v/>
      </c>
      <c r="K45" s="46" t="str">
        <f>IF(' 2_Wesentlichkeitsanalyse (dW)'!AF45=0,"",' 2_Wesentlichkeitsanalyse (dW)'!AF45)</f>
        <v/>
      </c>
      <c r="L45" s="103" t="str">
        <f>IF(' 2_Wesentlichkeitsanalyse (dW)'!AL45=0,"",' 2_Wesentlichkeitsanalyse (dW)'!AL45)</f>
        <v/>
      </c>
      <c r="M45" s="103">
        <f>IF(Tableau327[[#This Row],[Wirkungs-bewertung]]="",0,Tableau327[[#This Row],[Wirkungs-bewertung]])</f>
        <v>0</v>
      </c>
      <c r="N45" s="103">
        <f>MAX(Tableau327[[#This Row],[Risikobewertung]],Tableau327[[#This Row],[Chancen-bewertung]])</f>
        <v>0</v>
      </c>
      <c r="O45" s="103">
        <f t="shared" si="1"/>
        <v>0</v>
      </c>
      <c r="P45" s="103">
        <f t="shared" si="0"/>
        <v>0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</row>
    <row r="46" spans="1:187" s="53" customFormat="1" ht="36" customHeight="1" outlineLevel="2">
      <c r="A46" s="25"/>
      <c r="B46" s="81" t="str">
        <f>Tableau32[[#This Row],[ESRS '#]]</f>
        <v>ESRS E2</v>
      </c>
      <c r="C46" s="81" t="str">
        <f>Tableau32[[#This Row],[Thema]]</f>
        <v>E2 - Umweltverschmutzung</v>
      </c>
      <c r="D46" s="46" t="str">
        <f>IF(Tableau32[[#This Row],[Unterthema]]=0,"",Tableau32[[#This Row],[Unterthema]])</f>
        <v>Besorgniserregende Stoffe</v>
      </c>
      <c r="E46" s="46" t="str">
        <f>IF(Tableau32[[#This Row],[Unter-Unterthema]]=0,"",IF(Tableau32[[#This Row],[Unter-Unterthema]]="-",_xlfn.CONCAT("E2 - ",Tableau327[[#This Row],[Unterthema]]),Tableau32[[#This Row],[Unter-Unterthema]]))</f>
        <v>E2 - Besorgniserregende Stoffe</v>
      </c>
      <c r="F46" s="46" t="str">
        <f>IF(Tableau32[[#This Row],[Zutreffend?
'[ Ja / Nein']]]=0,"",Tableau32[[#This Row],[Zutreffend?
'[ Ja / Nein']]])</f>
        <v/>
      </c>
      <c r="G46" s="46" t="str">
        <f>IF(' 2_Wesentlichkeitsanalyse (dW)'!K46=0,"",' 2_Wesentlichkeitsanalyse (dW)'!K46)</f>
        <v/>
      </c>
      <c r="H46" s="103" t="str">
        <f>IF(' 2_Wesentlichkeitsanalyse (dW)'!V46=0,"",' 2_Wesentlichkeitsanalyse (dW)'!V46)</f>
        <v/>
      </c>
      <c r="I46" s="46" t="str">
        <f>IF(' 2_Wesentlichkeitsanalyse (dW)'!X46=0,"",' 2_Wesentlichkeitsanalyse (dW)'!X46)</f>
        <v/>
      </c>
      <c r="J46" s="103" t="str">
        <f>IF(' 2_Wesentlichkeitsanalyse (dW)'!AD46=0,"",' 2_Wesentlichkeitsanalyse (dW)'!AD46)</f>
        <v/>
      </c>
      <c r="K46" s="46" t="str">
        <f>IF(' 2_Wesentlichkeitsanalyse (dW)'!AF46=0,"",' 2_Wesentlichkeitsanalyse (dW)'!AF46)</f>
        <v/>
      </c>
      <c r="L46" s="103" t="str">
        <f>IF(' 2_Wesentlichkeitsanalyse (dW)'!AL46=0,"",' 2_Wesentlichkeitsanalyse (dW)'!AL46)</f>
        <v/>
      </c>
      <c r="M46" s="103">
        <f>IF(Tableau327[[#This Row],[Wirkungs-bewertung]]="",0,Tableau327[[#This Row],[Wirkungs-bewertung]])</f>
        <v>0</v>
      </c>
      <c r="N46" s="103">
        <f>MAX(Tableau327[[#This Row],[Risikobewertung]],Tableau327[[#This Row],[Chancen-bewertung]])</f>
        <v>0</v>
      </c>
      <c r="O46" s="103">
        <f t="shared" si="1"/>
        <v>0</v>
      </c>
      <c r="P46" s="103">
        <f t="shared" si="0"/>
        <v>0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</row>
    <row r="47" spans="1:187" s="53" customFormat="1" ht="64.5" outlineLevel="2">
      <c r="A47" s="25"/>
      <c r="B47" s="81" t="str">
        <f>Tableau32[[#This Row],[ESRS '#]]</f>
        <v>ESRS E2</v>
      </c>
      <c r="C47" s="81" t="str">
        <f>Tableau32[[#This Row],[Thema]]</f>
        <v>E2 - Umweltverschmutzung</v>
      </c>
      <c r="D47" s="46" t="str">
        <f>IF(Tableau32[[#This Row],[Unterthema]]=0,"",Tableau32[[#This Row],[Unterthema]])</f>
        <v xml:space="preserve">Besonders besorgniserregende Stoffe </v>
      </c>
      <c r="E47" s="46" t="str">
        <f>IF(Tableau32[[#This Row],[Unter-Unterthema]]=0,"",IF(Tableau32[[#This Row],[Unter-Unterthema]]="-",_xlfn.CONCAT("E2 - ",Tableau327[[#This Row],[Unterthema]]),Tableau32[[#This Row],[Unter-Unterthema]]))</f>
        <v xml:space="preserve">E2 - Besonders besorgniserregende Stoffe </v>
      </c>
      <c r="F47" s="46" t="str">
        <f>IF(Tableau32[[#This Row],[Zutreffend?
'[ Ja / Nein']]]=0,"",Tableau32[[#This Row],[Zutreffend?
'[ Ja / Nein']]])</f>
        <v/>
      </c>
      <c r="G47" s="46" t="str">
        <f>IF(' 2_Wesentlichkeitsanalyse (dW)'!K47=0,"",' 2_Wesentlichkeitsanalyse (dW)'!K47)</f>
        <v/>
      </c>
      <c r="H47" s="103" t="str">
        <f>IF(' 2_Wesentlichkeitsanalyse (dW)'!V47=0,"",' 2_Wesentlichkeitsanalyse (dW)'!V47)</f>
        <v/>
      </c>
      <c r="I47" s="46" t="str">
        <f>IF(' 2_Wesentlichkeitsanalyse (dW)'!X47=0,"",' 2_Wesentlichkeitsanalyse (dW)'!X47)</f>
        <v/>
      </c>
      <c r="J47" s="103" t="str">
        <f>IF(' 2_Wesentlichkeitsanalyse (dW)'!AD47=0,"",' 2_Wesentlichkeitsanalyse (dW)'!AD47)</f>
        <v/>
      </c>
      <c r="K47" s="46" t="str">
        <f>IF(' 2_Wesentlichkeitsanalyse (dW)'!AF47=0,"",' 2_Wesentlichkeitsanalyse (dW)'!AF47)</f>
        <v/>
      </c>
      <c r="L47" s="103" t="str">
        <f>IF(' 2_Wesentlichkeitsanalyse (dW)'!AL47=0,"",' 2_Wesentlichkeitsanalyse (dW)'!AL47)</f>
        <v/>
      </c>
      <c r="M47" s="103">
        <f>IF(Tableau327[[#This Row],[Wirkungs-bewertung]]="",0,Tableau327[[#This Row],[Wirkungs-bewertung]])</f>
        <v>0</v>
      </c>
      <c r="N47" s="103">
        <f>MAX(Tableau327[[#This Row],[Risikobewertung]],Tableau327[[#This Row],[Chancen-bewertung]])</f>
        <v>0</v>
      </c>
      <c r="O47" s="103">
        <f t="shared" si="1"/>
        <v>0</v>
      </c>
      <c r="P47" s="103">
        <f t="shared" si="0"/>
        <v>0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</row>
    <row r="48" spans="1:187" s="53" customFormat="1" ht="36" customHeight="1" outlineLevel="2">
      <c r="A48" s="25"/>
      <c r="B48" s="81" t="str">
        <f>Tableau32[[#This Row],[ESRS '#]]</f>
        <v>ESRS E2</v>
      </c>
      <c r="C48" s="81" t="str">
        <f>Tableau32[[#This Row],[Thema]]</f>
        <v>E2 - Umweltverschmutzung</v>
      </c>
      <c r="D48" s="46" t="str">
        <f>IF(Tableau32[[#This Row],[Unterthema]]=0,"",Tableau32[[#This Row],[Unterthema]])</f>
        <v xml:space="preserve">Besonders besorgniserregende Stoffe </v>
      </c>
      <c r="E48" s="46" t="str">
        <f>IF(Tableau32[[#This Row],[Unter-Unterthema]]=0,"",IF(Tableau32[[#This Row],[Unter-Unterthema]]="-",_xlfn.CONCAT("E2 - ",Tableau327[[#This Row],[Unterthema]]),Tableau32[[#This Row],[Unter-Unterthema]]))</f>
        <v xml:space="preserve">E2 - Besonders besorgniserregende Stoffe </v>
      </c>
      <c r="F48" s="46" t="str">
        <f>IF(Tableau32[[#This Row],[Zutreffend?
'[ Ja / Nein']]]=0,"",Tableau32[[#This Row],[Zutreffend?
'[ Ja / Nein']]])</f>
        <v/>
      </c>
      <c r="G48" s="46" t="str">
        <f>IF(' 2_Wesentlichkeitsanalyse (dW)'!K48=0,"",' 2_Wesentlichkeitsanalyse (dW)'!K48)</f>
        <v/>
      </c>
      <c r="H48" s="103" t="str">
        <f>IF(' 2_Wesentlichkeitsanalyse (dW)'!V48=0,"",' 2_Wesentlichkeitsanalyse (dW)'!V48)</f>
        <v/>
      </c>
      <c r="I48" s="46" t="str">
        <f>IF(' 2_Wesentlichkeitsanalyse (dW)'!X48=0,"",' 2_Wesentlichkeitsanalyse (dW)'!X48)</f>
        <v/>
      </c>
      <c r="J48" s="103" t="str">
        <f>IF(' 2_Wesentlichkeitsanalyse (dW)'!AD48=0,"",' 2_Wesentlichkeitsanalyse (dW)'!AD48)</f>
        <v/>
      </c>
      <c r="K48" s="46" t="str">
        <f>IF(' 2_Wesentlichkeitsanalyse (dW)'!AF48=0,"",' 2_Wesentlichkeitsanalyse (dW)'!AF48)</f>
        <v/>
      </c>
      <c r="L48" s="103" t="str">
        <f>IF(' 2_Wesentlichkeitsanalyse (dW)'!AL48=0,"",' 2_Wesentlichkeitsanalyse (dW)'!AL48)</f>
        <v/>
      </c>
      <c r="M48" s="103">
        <f>IF(Tableau327[[#This Row],[Wirkungs-bewertung]]="",0,Tableau327[[#This Row],[Wirkungs-bewertung]])</f>
        <v>0</v>
      </c>
      <c r="N48" s="103">
        <f>MAX(Tableau327[[#This Row],[Risikobewertung]],Tableau327[[#This Row],[Chancen-bewertung]])</f>
        <v>0</v>
      </c>
      <c r="O48" s="103">
        <f t="shared" si="1"/>
        <v>0</v>
      </c>
      <c r="P48" s="103">
        <f t="shared" si="0"/>
        <v>0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</row>
    <row r="49" spans="1:187" s="53" customFormat="1" ht="36" customHeight="1" outlineLevel="2">
      <c r="A49" s="25"/>
      <c r="B49" s="81" t="str">
        <f>Tableau32[[#This Row],[ESRS '#]]</f>
        <v>ESRS E2</v>
      </c>
      <c r="C49" s="81" t="str">
        <f>Tableau32[[#This Row],[Thema]]</f>
        <v>E2 - Umweltverschmutzung</v>
      </c>
      <c r="D49" s="46" t="str">
        <f>IF(Tableau32[[#This Row],[Unterthema]]=0,"",Tableau32[[#This Row],[Unterthema]])</f>
        <v xml:space="preserve">Besonders besorgniserregende Stoffe </v>
      </c>
      <c r="E49" s="46" t="str">
        <f>IF(Tableau32[[#This Row],[Unter-Unterthema]]=0,"",IF(Tableau32[[#This Row],[Unter-Unterthema]]="-",_xlfn.CONCAT("E2 - ",Tableau327[[#This Row],[Unterthema]]),Tableau32[[#This Row],[Unter-Unterthema]]))</f>
        <v xml:space="preserve">E2 - Besonders besorgniserregende Stoffe </v>
      </c>
      <c r="F49" s="46" t="str">
        <f>IF(Tableau32[[#This Row],[Zutreffend?
'[ Ja / Nein']]]=0,"",Tableau32[[#This Row],[Zutreffend?
'[ Ja / Nein']]])</f>
        <v/>
      </c>
      <c r="G49" s="46" t="str">
        <f>IF(' 2_Wesentlichkeitsanalyse (dW)'!K49=0,"",' 2_Wesentlichkeitsanalyse (dW)'!K49)</f>
        <v/>
      </c>
      <c r="H49" s="103" t="str">
        <f>IF(' 2_Wesentlichkeitsanalyse (dW)'!V49=0,"",' 2_Wesentlichkeitsanalyse (dW)'!V49)</f>
        <v/>
      </c>
      <c r="I49" s="46" t="str">
        <f>IF(' 2_Wesentlichkeitsanalyse (dW)'!X49=0,"",' 2_Wesentlichkeitsanalyse (dW)'!X49)</f>
        <v/>
      </c>
      <c r="J49" s="103" t="str">
        <f>IF(' 2_Wesentlichkeitsanalyse (dW)'!AD49=0,"",' 2_Wesentlichkeitsanalyse (dW)'!AD49)</f>
        <v/>
      </c>
      <c r="K49" s="46" t="str">
        <f>IF(' 2_Wesentlichkeitsanalyse (dW)'!AF49=0,"",' 2_Wesentlichkeitsanalyse (dW)'!AF49)</f>
        <v/>
      </c>
      <c r="L49" s="103" t="str">
        <f>IF(' 2_Wesentlichkeitsanalyse (dW)'!AL49=0,"",' 2_Wesentlichkeitsanalyse (dW)'!AL49)</f>
        <v/>
      </c>
      <c r="M49" s="103">
        <f>IF(Tableau327[[#This Row],[Wirkungs-bewertung]]="",0,Tableau327[[#This Row],[Wirkungs-bewertung]])</f>
        <v>0</v>
      </c>
      <c r="N49" s="103">
        <f>MAX(Tableau327[[#This Row],[Risikobewertung]],Tableau327[[#This Row],[Chancen-bewertung]])</f>
        <v>0</v>
      </c>
      <c r="O49" s="103">
        <f t="shared" si="1"/>
        <v>0</v>
      </c>
      <c r="P49" s="103">
        <f t="shared" si="0"/>
        <v>0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</row>
    <row r="50" spans="1:187" s="53" customFormat="1" ht="36" customHeight="1" outlineLevel="2">
      <c r="A50" s="25"/>
      <c r="B50" s="81" t="str">
        <f>Tableau32[[#This Row],[ESRS '#]]</f>
        <v>ESRS E2</v>
      </c>
      <c r="C50" s="81" t="str">
        <f>Tableau32[[#This Row],[Thema]]</f>
        <v>E2 - Umweltverschmutzung</v>
      </c>
      <c r="D50" s="46" t="str">
        <f>IF(Tableau32[[#This Row],[Unterthema]]=0,"",Tableau32[[#This Row],[Unterthema]])</f>
        <v xml:space="preserve">Besonders besorgniserregende Stoffe </v>
      </c>
      <c r="E50" s="46" t="str">
        <f>IF(Tableau32[[#This Row],[Unter-Unterthema]]=0,"",IF(Tableau32[[#This Row],[Unter-Unterthema]]="-",_xlfn.CONCAT("E2 - ",Tableau327[[#This Row],[Unterthema]]),Tableau32[[#This Row],[Unter-Unterthema]]))</f>
        <v xml:space="preserve">E2 - Besonders besorgniserregende Stoffe </v>
      </c>
      <c r="F50" s="46" t="str">
        <f>IF(Tableau32[[#This Row],[Zutreffend?
'[ Ja / Nein']]]=0,"",Tableau32[[#This Row],[Zutreffend?
'[ Ja / Nein']]])</f>
        <v/>
      </c>
      <c r="G50" s="46" t="str">
        <f>IF(' 2_Wesentlichkeitsanalyse (dW)'!K50=0,"",' 2_Wesentlichkeitsanalyse (dW)'!K50)</f>
        <v/>
      </c>
      <c r="H50" s="103" t="str">
        <f>IF(' 2_Wesentlichkeitsanalyse (dW)'!V50=0,"",' 2_Wesentlichkeitsanalyse (dW)'!V50)</f>
        <v/>
      </c>
      <c r="I50" s="46" t="str">
        <f>IF(' 2_Wesentlichkeitsanalyse (dW)'!X50=0,"",' 2_Wesentlichkeitsanalyse (dW)'!X50)</f>
        <v/>
      </c>
      <c r="J50" s="103" t="str">
        <f>IF(' 2_Wesentlichkeitsanalyse (dW)'!AD50=0,"",' 2_Wesentlichkeitsanalyse (dW)'!AD50)</f>
        <v/>
      </c>
      <c r="K50" s="46" t="str">
        <f>IF(' 2_Wesentlichkeitsanalyse (dW)'!AF50=0,"",' 2_Wesentlichkeitsanalyse (dW)'!AF50)</f>
        <v/>
      </c>
      <c r="L50" s="103" t="str">
        <f>IF(' 2_Wesentlichkeitsanalyse (dW)'!AL50=0,"",' 2_Wesentlichkeitsanalyse (dW)'!AL50)</f>
        <v/>
      </c>
      <c r="M50" s="103">
        <f>IF(Tableau327[[#This Row],[Wirkungs-bewertung]]="",0,Tableau327[[#This Row],[Wirkungs-bewertung]])</f>
        <v>0</v>
      </c>
      <c r="N50" s="103">
        <f>MAX(Tableau327[[#This Row],[Risikobewertung]],Tableau327[[#This Row],[Chancen-bewertung]])</f>
        <v>0</v>
      </c>
      <c r="O50" s="103">
        <f t="shared" si="1"/>
        <v>0</v>
      </c>
      <c r="P50" s="103">
        <f t="shared" si="0"/>
        <v>0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</row>
    <row r="51" spans="1:187" s="53" customFormat="1" ht="64.5" outlineLevel="2">
      <c r="A51" s="25"/>
      <c r="B51" s="81" t="str">
        <f>Tableau32[[#This Row],[ESRS '#]]</f>
        <v>ESRS E2</v>
      </c>
      <c r="C51" s="81" t="str">
        <f>Tableau32[[#This Row],[Thema]]</f>
        <v>E2 - Umweltverschmutzung</v>
      </c>
      <c r="D51" s="46" t="str">
        <f>IF(Tableau32[[#This Row],[Unterthema]]=0,"",Tableau32[[#This Row],[Unterthema]])</f>
        <v>Mikroplastik</v>
      </c>
      <c r="E51" s="46" t="str">
        <f>IF(Tableau32[[#This Row],[Unter-Unterthema]]=0,"",IF(Tableau32[[#This Row],[Unter-Unterthema]]="-",_xlfn.CONCAT("E2 - ",Tableau327[[#This Row],[Unterthema]]),Tableau32[[#This Row],[Unter-Unterthema]]))</f>
        <v>E2 - Mikroplastik</v>
      </c>
      <c r="F51" s="46" t="str">
        <f>IF(Tableau32[[#This Row],[Zutreffend?
'[ Ja / Nein']]]=0,"",Tableau32[[#This Row],[Zutreffend?
'[ Ja / Nein']]])</f>
        <v/>
      </c>
      <c r="G51" s="46" t="str">
        <f>IF(' 2_Wesentlichkeitsanalyse (dW)'!K51=0,"",' 2_Wesentlichkeitsanalyse (dW)'!K51)</f>
        <v/>
      </c>
      <c r="H51" s="103" t="str">
        <f>IF(' 2_Wesentlichkeitsanalyse (dW)'!V51=0,"",' 2_Wesentlichkeitsanalyse (dW)'!V51)</f>
        <v/>
      </c>
      <c r="I51" s="46" t="str">
        <f>IF(' 2_Wesentlichkeitsanalyse (dW)'!X51=0,"",' 2_Wesentlichkeitsanalyse (dW)'!X51)</f>
        <v/>
      </c>
      <c r="J51" s="103" t="str">
        <f>IF(' 2_Wesentlichkeitsanalyse (dW)'!AD51=0,"",' 2_Wesentlichkeitsanalyse (dW)'!AD51)</f>
        <v/>
      </c>
      <c r="K51" s="46" t="str">
        <f>IF(' 2_Wesentlichkeitsanalyse (dW)'!AF51=0,"",' 2_Wesentlichkeitsanalyse (dW)'!AF51)</f>
        <v/>
      </c>
      <c r="L51" s="103" t="str">
        <f>IF(' 2_Wesentlichkeitsanalyse (dW)'!AL51=0,"",' 2_Wesentlichkeitsanalyse (dW)'!AL51)</f>
        <v/>
      </c>
      <c r="M51" s="103">
        <f>IF(Tableau327[[#This Row],[Wirkungs-bewertung]]="",0,Tableau327[[#This Row],[Wirkungs-bewertung]])</f>
        <v>0</v>
      </c>
      <c r="N51" s="103">
        <f>MAX(Tableau327[[#This Row],[Risikobewertung]],Tableau327[[#This Row],[Chancen-bewertung]])</f>
        <v>0</v>
      </c>
      <c r="O51" s="103">
        <f t="shared" si="1"/>
        <v>0</v>
      </c>
      <c r="P51" s="103">
        <f t="shared" si="0"/>
        <v>0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</row>
    <row r="52" spans="1:187" s="53" customFormat="1" ht="36" customHeight="1" outlineLevel="2">
      <c r="A52" s="25"/>
      <c r="B52" s="81" t="str">
        <f>Tableau32[[#This Row],[ESRS '#]]</f>
        <v>ESRS E2</v>
      </c>
      <c r="C52" s="81" t="str">
        <f>Tableau32[[#This Row],[Thema]]</f>
        <v>E2 - Umweltverschmutzung</v>
      </c>
      <c r="D52" s="46" t="str">
        <f>IF(Tableau32[[#This Row],[Unterthema]]=0,"",Tableau32[[#This Row],[Unterthema]])</f>
        <v>Mikroplastik</v>
      </c>
      <c r="E52" s="46" t="str">
        <f>IF(Tableau32[[#This Row],[Unter-Unterthema]]=0,"",IF(Tableau32[[#This Row],[Unter-Unterthema]]="-",_xlfn.CONCAT("E2 - ",Tableau327[[#This Row],[Unterthema]]),Tableau32[[#This Row],[Unter-Unterthema]]))</f>
        <v>E2 - Mikroplastik</v>
      </c>
      <c r="F52" s="46" t="str">
        <f>IF(Tableau32[[#This Row],[Zutreffend?
'[ Ja / Nein']]]=0,"",Tableau32[[#This Row],[Zutreffend?
'[ Ja / Nein']]])</f>
        <v/>
      </c>
      <c r="G52" s="46" t="str">
        <f>IF(' 2_Wesentlichkeitsanalyse (dW)'!K52=0,"",' 2_Wesentlichkeitsanalyse (dW)'!K52)</f>
        <v/>
      </c>
      <c r="H52" s="103" t="str">
        <f>IF(' 2_Wesentlichkeitsanalyse (dW)'!V52=0,"",' 2_Wesentlichkeitsanalyse (dW)'!V52)</f>
        <v/>
      </c>
      <c r="I52" s="46" t="str">
        <f>IF(' 2_Wesentlichkeitsanalyse (dW)'!X52=0,"",' 2_Wesentlichkeitsanalyse (dW)'!X52)</f>
        <v/>
      </c>
      <c r="J52" s="103" t="str">
        <f>IF(' 2_Wesentlichkeitsanalyse (dW)'!AD52=0,"",' 2_Wesentlichkeitsanalyse (dW)'!AD52)</f>
        <v/>
      </c>
      <c r="K52" s="46" t="str">
        <f>IF(' 2_Wesentlichkeitsanalyse (dW)'!AF52=0,"",' 2_Wesentlichkeitsanalyse (dW)'!AF52)</f>
        <v/>
      </c>
      <c r="L52" s="103" t="str">
        <f>IF(' 2_Wesentlichkeitsanalyse (dW)'!AL52=0,"",' 2_Wesentlichkeitsanalyse (dW)'!AL52)</f>
        <v/>
      </c>
      <c r="M52" s="103">
        <f>IF(Tableau327[[#This Row],[Wirkungs-bewertung]]="",0,Tableau327[[#This Row],[Wirkungs-bewertung]])</f>
        <v>0</v>
      </c>
      <c r="N52" s="103">
        <f>MAX(Tableau327[[#This Row],[Risikobewertung]],Tableau327[[#This Row],[Chancen-bewertung]])</f>
        <v>0</v>
      </c>
      <c r="O52" s="103">
        <f t="shared" si="1"/>
        <v>0</v>
      </c>
      <c r="P52" s="103">
        <f t="shared" si="0"/>
        <v>0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</row>
    <row r="53" spans="1:187" s="51" customFormat="1" ht="36" customHeight="1" outlineLevel="2">
      <c r="A53" s="25"/>
      <c r="B53" s="81" t="str">
        <f>Tableau32[[#This Row],[ESRS '#]]</f>
        <v>ESRS E2</v>
      </c>
      <c r="C53" s="81" t="str">
        <f>Tableau32[[#This Row],[Thema]]</f>
        <v>E2 - Umweltverschmutzung</v>
      </c>
      <c r="D53" s="46" t="str">
        <f>IF(Tableau32[[#This Row],[Unterthema]]=0,"",Tableau32[[#This Row],[Unterthema]])</f>
        <v>Mikroplastik</v>
      </c>
      <c r="E53" s="46" t="str">
        <f>IF(Tableau32[[#This Row],[Unter-Unterthema]]=0,"",IF(Tableau32[[#This Row],[Unter-Unterthema]]="-",_xlfn.CONCAT("E2 - ",Tableau327[[#This Row],[Unterthema]]),Tableau32[[#This Row],[Unter-Unterthema]]))</f>
        <v>E2 - Mikroplastik</v>
      </c>
      <c r="F53" s="46" t="str">
        <f>IF(Tableau32[[#This Row],[Zutreffend?
'[ Ja / Nein']]]=0,"",Tableau32[[#This Row],[Zutreffend?
'[ Ja / Nein']]])</f>
        <v/>
      </c>
      <c r="G53" s="46" t="str">
        <f>IF(' 2_Wesentlichkeitsanalyse (dW)'!K53=0,"",' 2_Wesentlichkeitsanalyse (dW)'!K53)</f>
        <v/>
      </c>
      <c r="H53" s="103" t="str">
        <f>IF(' 2_Wesentlichkeitsanalyse (dW)'!V53=0,"",' 2_Wesentlichkeitsanalyse (dW)'!V53)</f>
        <v/>
      </c>
      <c r="I53" s="46" t="str">
        <f>IF(' 2_Wesentlichkeitsanalyse (dW)'!X53=0,"",' 2_Wesentlichkeitsanalyse (dW)'!X53)</f>
        <v/>
      </c>
      <c r="J53" s="103" t="str">
        <f>IF(' 2_Wesentlichkeitsanalyse (dW)'!AD53=0,"",' 2_Wesentlichkeitsanalyse (dW)'!AD53)</f>
        <v/>
      </c>
      <c r="K53" s="46" t="str">
        <f>IF(' 2_Wesentlichkeitsanalyse (dW)'!AF53=0,"",' 2_Wesentlichkeitsanalyse (dW)'!AF53)</f>
        <v/>
      </c>
      <c r="L53" s="103" t="str">
        <f>IF(' 2_Wesentlichkeitsanalyse (dW)'!AL53=0,"",' 2_Wesentlichkeitsanalyse (dW)'!AL53)</f>
        <v/>
      </c>
      <c r="M53" s="103">
        <f>IF(Tableau327[[#This Row],[Wirkungs-bewertung]]="",0,Tableau327[[#This Row],[Wirkungs-bewertung]])</f>
        <v>0</v>
      </c>
      <c r="N53" s="103">
        <f>MAX(Tableau327[[#This Row],[Risikobewertung]],Tableau327[[#This Row],[Chancen-bewertung]])</f>
        <v>0</v>
      </c>
      <c r="O53" s="103">
        <f t="shared" si="1"/>
        <v>0</v>
      </c>
      <c r="P53" s="103">
        <f t="shared" si="0"/>
        <v>0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</row>
    <row r="54" spans="1:187" s="51" customFormat="1" ht="36" customHeight="1" outlineLevel="2">
      <c r="A54" s="25"/>
      <c r="B54" s="81" t="str">
        <f>Tableau32[[#This Row],[ESRS '#]]</f>
        <v>ESRS E2</v>
      </c>
      <c r="C54" s="81" t="str">
        <f>Tableau32[[#This Row],[Thema]]</f>
        <v>E2 - Umweltverschmutzung</v>
      </c>
      <c r="D54" s="46" t="str">
        <f>IF(Tableau32[[#This Row],[Unterthema]]=0,"",Tableau32[[#This Row],[Unterthema]])</f>
        <v>Mikroplastik</v>
      </c>
      <c r="E54" s="46" t="str">
        <f>IF(Tableau32[[#This Row],[Unter-Unterthema]]=0,"",IF(Tableau32[[#This Row],[Unter-Unterthema]]="-",_xlfn.CONCAT("E2 - ",Tableau327[[#This Row],[Unterthema]]),Tableau32[[#This Row],[Unter-Unterthema]]))</f>
        <v>E2 - Mikroplastik</v>
      </c>
      <c r="F54" s="46" t="str">
        <f>IF(Tableau32[[#This Row],[Zutreffend?
'[ Ja / Nein']]]=0,"",Tableau32[[#This Row],[Zutreffend?
'[ Ja / Nein']]])</f>
        <v/>
      </c>
      <c r="G54" s="46" t="str">
        <f>IF(' 2_Wesentlichkeitsanalyse (dW)'!K54=0,"",' 2_Wesentlichkeitsanalyse (dW)'!K54)</f>
        <v/>
      </c>
      <c r="H54" s="103" t="str">
        <f>IF(' 2_Wesentlichkeitsanalyse (dW)'!V54=0,"",' 2_Wesentlichkeitsanalyse (dW)'!V54)</f>
        <v/>
      </c>
      <c r="I54" s="46" t="str">
        <f>IF(' 2_Wesentlichkeitsanalyse (dW)'!X54=0,"",' 2_Wesentlichkeitsanalyse (dW)'!X54)</f>
        <v/>
      </c>
      <c r="J54" s="103" t="str">
        <f>IF(' 2_Wesentlichkeitsanalyse (dW)'!AD54=0,"",' 2_Wesentlichkeitsanalyse (dW)'!AD54)</f>
        <v/>
      </c>
      <c r="K54" s="46" t="str">
        <f>IF(' 2_Wesentlichkeitsanalyse (dW)'!AF54=0,"",' 2_Wesentlichkeitsanalyse (dW)'!AF54)</f>
        <v/>
      </c>
      <c r="L54" s="103" t="str">
        <f>IF(' 2_Wesentlichkeitsanalyse (dW)'!AL54=0,"",' 2_Wesentlichkeitsanalyse (dW)'!AL54)</f>
        <v/>
      </c>
      <c r="M54" s="103">
        <f>IF(Tableau327[[#This Row],[Wirkungs-bewertung]]="",0,Tableau327[[#This Row],[Wirkungs-bewertung]])</f>
        <v>0</v>
      </c>
      <c r="N54" s="103">
        <f>MAX(Tableau327[[#This Row],[Risikobewertung]],Tableau327[[#This Row],[Chancen-bewertung]])</f>
        <v>0</v>
      </c>
      <c r="O54" s="103">
        <f t="shared" si="1"/>
        <v>0</v>
      </c>
      <c r="P54" s="103">
        <f t="shared" si="0"/>
        <v>0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</row>
    <row r="55" spans="1:187" ht="36" customHeight="1">
      <c r="A55" s="25"/>
      <c r="B55" s="82" t="str">
        <f>Tableau32[[#This Row],[ESRS '#]]</f>
        <v>ESRS E3</v>
      </c>
      <c r="C55" s="83" t="str">
        <f>Tableau32[[#This Row],[Thema]]</f>
        <v>E3 - Wasser-  und Meeresressourcen</v>
      </c>
      <c r="D55" s="220"/>
      <c r="E55" s="220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1:187" ht="43" outlineLevel="1">
      <c r="A56" s="25"/>
      <c r="B56" s="83" t="str">
        <f>Tableau32[[#This Row],[ESRS '#]]</f>
        <v>ESRS E3</v>
      </c>
      <c r="C56" s="83" t="str">
        <f>Tableau32[[#This Row],[Thema]]</f>
        <v>E3 - Wasser-  und Meeresressourcen</v>
      </c>
      <c r="D56" s="45" t="str">
        <f>IF(Tableau32[[#This Row],[Unterthema]]=0,"",Tableau32[[#This Row],[Unterthema]])</f>
        <v>Wasser</v>
      </c>
      <c r="E56" s="45" t="str">
        <f>IF(Tableau32[[#This Row],[Unter-Unterthema]]=0,"",IF(Tableau32[[#This Row],[Unter-Unterthema]]="-",Tableau327[[#This Row],[Unterthema]],_xlfn.CONCAT("E3 - ",Tableau32[[#This Row],[Unter-Unterthema]])))</f>
        <v>E3 - Wasserverbrauch</v>
      </c>
      <c r="F56" s="47" t="str">
        <f>IF(Tableau32[[#This Row],[Zutreffend?
'[ Ja / Nein']]]=0,"",Tableau32[[#This Row],[Zutreffend?
'[ Ja / Nein']]])</f>
        <v/>
      </c>
      <c r="G56" s="47" t="str">
        <f>IF(' 2_Wesentlichkeitsanalyse (dW)'!K56=0,"",' 2_Wesentlichkeitsanalyse (dW)'!K56)</f>
        <v/>
      </c>
      <c r="H56" s="47" t="str">
        <f>IF(' 2_Wesentlichkeitsanalyse (dW)'!V56=0,"",' 2_Wesentlichkeitsanalyse (dW)'!V56)</f>
        <v/>
      </c>
      <c r="I56" s="47" t="str">
        <f>IF(' 2_Wesentlichkeitsanalyse (dW)'!X56=0,"",' 2_Wesentlichkeitsanalyse (dW)'!X56)</f>
        <v/>
      </c>
      <c r="J56" s="47" t="str">
        <f>IF(' 2_Wesentlichkeitsanalyse (dW)'!AD56=0,"",' 2_Wesentlichkeitsanalyse (dW)'!AD56)</f>
        <v/>
      </c>
      <c r="K56" s="47" t="str">
        <f>IF(' 2_Wesentlichkeitsanalyse (dW)'!AF56=0,"",' 2_Wesentlichkeitsanalyse (dW)'!AF56)</f>
        <v/>
      </c>
      <c r="L56" s="47" t="str">
        <f>IF(' 2_Wesentlichkeitsanalyse (dW)'!AL56=0,"",' 2_Wesentlichkeitsanalyse (dW)'!AL56)</f>
        <v/>
      </c>
      <c r="M56" s="47">
        <f>IF(Tableau327[[#This Row],[Wirkungs-bewertung]]="",0,Tableau327[[#This Row],[Wirkungs-bewertung]])</f>
        <v>0</v>
      </c>
      <c r="N56" s="47">
        <f>MAX(Tableau327[[#This Row],[Risikobewertung]],Tableau327[[#This Row],[Chancen-bewertung]])</f>
        <v>0</v>
      </c>
      <c r="O56" s="47">
        <f t="shared" si="1"/>
        <v>0</v>
      </c>
      <c r="P56" s="47">
        <f t="shared" si="0"/>
        <v>0</v>
      </c>
    </row>
    <row r="57" spans="1:187" ht="63.75" customHeight="1" outlineLevel="1">
      <c r="A57" s="25"/>
      <c r="B57" s="83" t="str">
        <f>Tableau32[[#This Row],[ESRS '#]]</f>
        <v>ESRS E3</v>
      </c>
      <c r="C57" s="83" t="str">
        <f>Tableau32[[#This Row],[Thema]]</f>
        <v>E3 - Wasser-  und Meeresressourcen</v>
      </c>
      <c r="D57" s="45" t="str">
        <f>IF(Tableau32[[#This Row],[Unterthema]]=0,"",Tableau32[[#This Row],[Unterthema]])</f>
        <v>Wasser</v>
      </c>
      <c r="E57" s="45" t="str">
        <f>IF(Tableau32[[#This Row],[Unter-Unterthema]]=0,"",IF(Tableau32[[#This Row],[Unter-Unterthema]]="-",Tableau327[[#This Row],[Unterthema]],_xlfn.CONCAT("E3 - ",Tableau32[[#This Row],[Unter-Unterthema]])))</f>
        <v>E3 - Wasserverbrauch</v>
      </c>
      <c r="F57" s="47" t="str">
        <f>IF(Tableau32[[#This Row],[Zutreffend?
'[ Ja / Nein']]]=0,"",Tableau32[[#This Row],[Zutreffend?
'[ Ja / Nein']]])</f>
        <v/>
      </c>
      <c r="G57" s="47" t="str">
        <f>IF(' 2_Wesentlichkeitsanalyse (dW)'!K57=0,"",' 2_Wesentlichkeitsanalyse (dW)'!K57)</f>
        <v/>
      </c>
      <c r="H57" s="47" t="str">
        <f>IF(' 2_Wesentlichkeitsanalyse (dW)'!V57=0,"",' 2_Wesentlichkeitsanalyse (dW)'!V57)</f>
        <v/>
      </c>
      <c r="I57" s="47" t="str">
        <f>IF(' 2_Wesentlichkeitsanalyse (dW)'!X57=0,"",' 2_Wesentlichkeitsanalyse (dW)'!X57)</f>
        <v/>
      </c>
      <c r="J57" s="47" t="str">
        <f>IF(' 2_Wesentlichkeitsanalyse (dW)'!AD57=0,"",' 2_Wesentlichkeitsanalyse (dW)'!AD57)</f>
        <v/>
      </c>
      <c r="K57" s="47" t="str">
        <f>IF(' 2_Wesentlichkeitsanalyse (dW)'!AF57=0,"",' 2_Wesentlichkeitsanalyse (dW)'!AF57)</f>
        <v/>
      </c>
      <c r="L57" s="47" t="str">
        <f>IF(' 2_Wesentlichkeitsanalyse (dW)'!AL57=0,"",' 2_Wesentlichkeitsanalyse (dW)'!AL57)</f>
        <v/>
      </c>
      <c r="M57" s="47">
        <f>IF(Tableau327[[#This Row],[Wirkungs-bewertung]]="",0,Tableau327[[#This Row],[Wirkungs-bewertung]])</f>
        <v>0</v>
      </c>
      <c r="N57" s="47">
        <f>MAX(Tableau327[[#This Row],[Risikobewertung]],Tableau327[[#This Row],[Chancen-bewertung]])</f>
        <v>0</v>
      </c>
      <c r="O57" s="47">
        <f t="shared" si="1"/>
        <v>0</v>
      </c>
      <c r="P57" s="47">
        <f t="shared" si="0"/>
        <v>0</v>
      </c>
    </row>
    <row r="58" spans="1:187" ht="65.25" customHeight="1" outlineLevel="1">
      <c r="A58" s="25"/>
      <c r="B58" s="83" t="str">
        <f>Tableau32[[#This Row],[ESRS '#]]</f>
        <v>ESRS E3</v>
      </c>
      <c r="C58" s="83" t="str">
        <f>Tableau32[[#This Row],[Thema]]</f>
        <v>E3 - Wasser-  und Meeresressourcen</v>
      </c>
      <c r="D58" s="45" t="str">
        <f>IF(Tableau32[[#This Row],[Unterthema]]=0,"",Tableau32[[#This Row],[Unterthema]])</f>
        <v>Wasser</v>
      </c>
      <c r="E58" s="45" t="str">
        <f>IF(Tableau32[[#This Row],[Unter-Unterthema]]=0,"",IF(Tableau32[[#This Row],[Unter-Unterthema]]="-",Tableau327[[#This Row],[Unterthema]],_xlfn.CONCAT("E3 - ",Tableau32[[#This Row],[Unter-Unterthema]])))</f>
        <v>E3 - Wasserverbrauch</v>
      </c>
      <c r="F58" s="47" t="str">
        <f>IF(Tableau32[[#This Row],[Zutreffend?
'[ Ja / Nein']]]=0,"",Tableau32[[#This Row],[Zutreffend?
'[ Ja / Nein']]])</f>
        <v/>
      </c>
      <c r="G58" s="47" t="str">
        <f>IF(' 2_Wesentlichkeitsanalyse (dW)'!K58=0,"",' 2_Wesentlichkeitsanalyse (dW)'!K58)</f>
        <v/>
      </c>
      <c r="H58" s="47" t="str">
        <f>IF(' 2_Wesentlichkeitsanalyse (dW)'!V58=0,"",' 2_Wesentlichkeitsanalyse (dW)'!V58)</f>
        <v/>
      </c>
      <c r="I58" s="47" t="str">
        <f>IF(' 2_Wesentlichkeitsanalyse (dW)'!X58=0,"",' 2_Wesentlichkeitsanalyse (dW)'!X58)</f>
        <v/>
      </c>
      <c r="J58" s="47" t="str">
        <f>IF(' 2_Wesentlichkeitsanalyse (dW)'!AD58=0,"",' 2_Wesentlichkeitsanalyse (dW)'!AD58)</f>
        <v/>
      </c>
      <c r="K58" s="47" t="str">
        <f>IF(' 2_Wesentlichkeitsanalyse (dW)'!AF58=0,"",' 2_Wesentlichkeitsanalyse (dW)'!AF58)</f>
        <v/>
      </c>
      <c r="L58" s="47" t="str">
        <f>IF(' 2_Wesentlichkeitsanalyse (dW)'!AL58=0,"",' 2_Wesentlichkeitsanalyse (dW)'!AL58)</f>
        <v/>
      </c>
      <c r="M58" s="47">
        <f>IF(Tableau327[[#This Row],[Wirkungs-bewertung]]="",0,Tableau327[[#This Row],[Wirkungs-bewertung]])</f>
        <v>0</v>
      </c>
      <c r="N58" s="47">
        <f>MAX(Tableau327[[#This Row],[Risikobewertung]],Tableau327[[#This Row],[Chancen-bewertung]])</f>
        <v>0</v>
      </c>
      <c r="O58" s="47">
        <f t="shared" si="1"/>
        <v>0</v>
      </c>
      <c r="P58" s="47">
        <f t="shared" si="0"/>
        <v>0</v>
      </c>
    </row>
    <row r="59" spans="1:187" ht="36" customHeight="1" outlineLevel="1">
      <c r="A59" s="25"/>
      <c r="B59" s="83" t="str">
        <f>Tableau32[[#This Row],[ESRS '#]]</f>
        <v>ESRS E3</v>
      </c>
      <c r="C59" s="83" t="str">
        <f>Tableau32[[#This Row],[Thema]]</f>
        <v>E3 - Wasser-  und Meeresressourcen</v>
      </c>
      <c r="D59" s="45" t="str">
        <f>IF(Tableau32[[#This Row],[Unterthema]]=0,"",Tableau32[[#This Row],[Unterthema]])</f>
        <v>Wasser</v>
      </c>
      <c r="E59" s="45" t="str">
        <f>IF(Tableau32[[#This Row],[Unter-Unterthema]]=0,"",IF(Tableau32[[#This Row],[Unter-Unterthema]]="-",Tableau327[[#This Row],[Unterthema]],_xlfn.CONCAT("E3 - ",Tableau32[[#This Row],[Unter-Unterthema]])))</f>
        <v>E3 - Wasserverbrauch</v>
      </c>
      <c r="F59" s="47" t="str">
        <f>IF(Tableau32[[#This Row],[Zutreffend?
'[ Ja / Nein']]]=0,"",Tableau32[[#This Row],[Zutreffend?
'[ Ja / Nein']]])</f>
        <v/>
      </c>
      <c r="G59" s="47" t="str">
        <f>IF(' 2_Wesentlichkeitsanalyse (dW)'!K59=0,"",' 2_Wesentlichkeitsanalyse (dW)'!K59)</f>
        <v/>
      </c>
      <c r="H59" s="47" t="str">
        <f>IF(' 2_Wesentlichkeitsanalyse (dW)'!V59=0,"",' 2_Wesentlichkeitsanalyse (dW)'!V59)</f>
        <v/>
      </c>
      <c r="I59" s="47" t="str">
        <f>IF(' 2_Wesentlichkeitsanalyse (dW)'!X59=0,"",' 2_Wesentlichkeitsanalyse (dW)'!X59)</f>
        <v/>
      </c>
      <c r="J59" s="47" t="str">
        <f>IF(' 2_Wesentlichkeitsanalyse (dW)'!AD59=0,"",' 2_Wesentlichkeitsanalyse (dW)'!AD59)</f>
        <v/>
      </c>
      <c r="K59" s="47" t="str">
        <f>IF(' 2_Wesentlichkeitsanalyse (dW)'!AF59=0,"",' 2_Wesentlichkeitsanalyse (dW)'!AF59)</f>
        <v/>
      </c>
      <c r="L59" s="47" t="str">
        <f>IF(' 2_Wesentlichkeitsanalyse (dW)'!AL59=0,"",' 2_Wesentlichkeitsanalyse (dW)'!AL59)</f>
        <v/>
      </c>
      <c r="M59" s="47">
        <f>IF(Tableau327[[#This Row],[Wirkungs-bewertung]]="",0,Tableau327[[#This Row],[Wirkungs-bewertung]])</f>
        <v>0</v>
      </c>
      <c r="N59" s="47">
        <f>MAX(Tableau327[[#This Row],[Risikobewertung]],Tableau327[[#This Row],[Chancen-bewertung]])</f>
        <v>0</v>
      </c>
      <c r="O59" s="47">
        <f t="shared" si="1"/>
        <v>0</v>
      </c>
      <c r="P59" s="47">
        <f t="shared" si="0"/>
        <v>0</v>
      </c>
    </row>
    <row r="60" spans="1:187" ht="114" customHeight="1" outlineLevel="1">
      <c r="A60" s="25"/>
      <c r="B60" s="83" t="str">
        <f>Tableau32[[#This Row],[ESRS '#]]</f>
        <v>ESRS E3</v>
      </c>
      <c r="C60" s="83" t="str">
        <f>Tableau32[[#This Row],[Thema]]</f>
        <v>E3 - Wasser-  und Meeresressourcen</v>
      </c>
      <c r="D60" s="45" t="str">
        <f>IF(Tableau32[[#This Row],[Unterthema]]=0,"",Tableau32[[#This Row],[Unterthema]])</f>
        <v>Wasser</v>
      </c>
      <c r="E60" s="45" t="str">
        <f>IF(Tableau32[[#This Row],[Unter-Unterthema]]=0,"",IF(Tableau32[[#This Row],[Unter-Unterthema]]="-",Tableau327[[#This Row],[Unterthema]],_xlfn.CONCAT("E3 - ",Tableau32[[#This Row],[Unter-Unterthema]])))</f>
        <v>E3 - Wasserentnahme</v>
      </c>
      <c r="F60" s="47" t="str">
        <f>IF(Tableau32[[#This Row],[Zutreffend?
'[ Ja / Nein']]]=0,"",Tableau32[[#This Row],[Zutreffend?
'[ Ja / Nein']]])</f>
        <v/>
      </c>
      <c r="G60" s="47" t="str">
        <f>IF(' 2_Wesentlichkeitsanalyse (dW)'!K60=0,"",' 2_Wesentlichkeitsanalyse (dW)'!K60)</f>
        <v/>
      </c>
      <c r="H60" s="47" t="str">
        <f>IF(' 2_Wesentlichkeitsanalyse (dW)'!V60=0,"",' 2_Wesentlichkeitsanalyse (dW)'!V60)</f>
        <v/>
      </c>
      <c r="I60" s="47" t="str">
        <f>IF(' 2_Wesentlichkeitsanalyse (dW)'!X60=0,"",' 2_Wesentlichkeitsanalyse (dW)'!X60)</f>
        <v/>
      </c>
      <c r="J60" s="47" t="str">
        <f>IF(' 2_Wesentlichkeitsanalyse (dW)'!AD60=0,"",' 2_Wesentlichkeitsanalyse (dW)'!AD60)</f>
        <v/>
      </c>
      <c r="K60" s="47" t="str">
        <f>IF(' 2_Wesentlichkeitsanalyse (dW)'!AF60=0,"",' 2_Wesentlichkeitsanalyse (dW)'!AF60)</f>
        <v/>
      </c>
      <c r="L60" s="47" t="str">
        <f>IF(' 2_Wesentlichkeitsanalyse (dW)'!AL60=0,"",' 2_Wesentlichkeitsanalyse (dW)'!AL60)</f>
        <v/>
      </c>
      <c r="M60" s="47">
        <f>IF(Tableau327[[#This Row],[Wirkungs-bewertung]]="",0,Tableau327[[#This Row],[Wirkungs-bewertung]])</f>
        <v>0</v>
      </c>
      <c r="N60" s="47">
        <f>MAX(Tableau327[[#This Row],[Risikobewertung]],Tableau327[[#This Row],[Chancen-bewertung]])</f>
        <v>0</v>
      </c>
      <c r="O60" s="47">
        <f t="shared" si="1"/>
        <v>0</v>
      </c>
      <c r="P60" s="47">
        <f t="shared" si="0"/>
        <v>0</v>
      </c>
    </row>
    <row r="61" spans="1:187" ht="36" customHeight="1" outlineLevel="1">
      <c r="A61" s="25"/>
      <c r="B61" s="83" t="str">
        <f>Tableau32[[#This Row],[ESRS '#]]</f>
        <v>ESRS E3</v>
      </c>
      <c r="C61" s="83" t="str">
        <f>Tableau32[[#This Row],[Thema]]</f>
        <v>E3 - Wasser-  und Meeresressourcen</v>
      </c>
      <c r="D61" s="45" t="str">
        <f>IF(Tableau32[[#This Row],[Unterthema]]=0,"",Tableau32[[#This Row],[Unterthema]])</f>
        <v>Wasser</v>
      </c>
      <c r="E61" s="45" t="str">
        <f>IF(Tableau32[[#This Row],[Unter-Unterthema]]=0,"",IF(Tableau32[[#This Row],[Unter-Unterthema]]="-",Tableau327[[#This Row],[Unterthema]],_xlfn.CONCAT("E3 - ",Tableau32[[#This Row],[Unter-Unterthema]])))</f>
        <v>E3 - Wasserentnahme</v>
      </c>
      <c r="F61" s="47" t="str">
        <f>IF(Tableau32[[#This Row],[Zutreffend?
'[ Ja / Nein']]]=0,"",Tableau32[[#This Row],[Zutreffend?
'[ Ja / Nein']]])</f>
        <v/>
      </c>
      <c r="G61" s="47" t="str">
        <f>IF(' 2_Wesentlichkeitsanalyse (dW)'!K61=0,"",' 2_Wesentlichkeitsanalyse (dW)'!K61)</f>
        <v/>
      </c>
      <c r="H61" s="47" t="str">
        <f>IF(' 2_Wesentlichkeitsanalyse (dW)'!V61=0,"",' 2_Wesentlichkeitsanalyse (dW)'!V61)</f>
        <v/>
      </c>
      <c r="I61" s="47" t="str">
        <f>IF(' 2_Wesentlichkeitsanalyse (dW)'!X61=0,"",' 2_Wesentlichkeitsanalyse (dW)'!X61)</f>
        <v/>
      </c>
      <c r="J61" s="47" t="str">
        <f>IF(' 2_Wesentlichkeitsanalyse (dW)'!AD61=0,"",' 2_Wesentlichkeitsanalyse (dW)'!AD61)</f>
        <v/>
      </c>
      <c r="K61" s="47" t="str">
        <f>IF(' 2_Wesentlichkeitsanalyse (dW)'!AF61=0,"",' 2_Wesentlichkeitsanalyse (dW)'!AF61)</f>
        <v/>
      </c>
      <c r="L61" s="47" t="str">
        <f>IF(' 2_Wesentlichkeitsanalyse (dW)'!AL61=0,"",' 2_Wesentlichkeitsanalyse (dW)'!AL61)</f>
        <v/>
      </c>
      <c r="M61" s="47">
        <f>IF(Tableau327[[#This Row],[Wirkungs-bewertung]]="",0,Tableau327[[#This Row],[Wirkungs-bewertung]])</f>
        <v>0</v>
      </c>
      <c r="N61" s="47">
        <f>MAX(Tableau327[[#This Row],[Risikobewertung]],Tableau327[[#This Row],[Chancen-bewertung]])</f>
        <v>0</v>
      </c>
      <c r="O61" s="47">
        <f t="shared" si="1"/>
        <v>0</v>
      </c>
      <c r="P61" s="47">
        <f t="shared" si="0"/>
        <v>0</v>
      </c>
    </row>
    <row r="62" spans="1:187" ht="36" customHeight="1" outlineLevel="1">
      <c r="A62" s="25"/>
      <c r="B62" s="83" t="str">
        <f>Tableau32[[#This Row],[ESRS '#]]</f>
        <v>ESRS E3</v>
      </c>
      <c r="C62" s="83" t="str">
        <f>Tableau32[[#This Row],[Thema]]</f>
        <v>E3 - Wasser-  und Meeresressourcen</v>
      </c>
      <c r="D62" s="45" t="str">
        <f>IF(Tableau32[[#This Row],[Unterthema]]=0,"",Tableau32[[#This Row],[Unterthema]])</f>
        <v>Wasser</v>
      </c>
      <c r="E62" s="45" t="str">
        <f>IF(Tableau32[[#This Row],[Unter-Unterthema]]=0,"",IF(Tableau32[[#This Row],[Unter-Unterthema]]="-",Tableau327[[#This Row],[Unterthema]],_xlfn.CONCAT("E3 - ",Tableau32[[#This Row],[Unter-Unterthema]])))</f>
        <v>E3 - Wasserentnahme</v>
      </c>
      <c r="F62" s="47" t="str">
        <f>IF(Tableau32[[#This Row],[Zutreffend?
'[ Ja / Nein']]]=0,"",Tableau32[[#This Row],[Zutreffend?
'[ Ja / Nein']]])</f>
        <v/>
      </c>
      <c r="G62" s="47" t="str">
        <f>IF(' 2_Wesentlichkeitsanalyse (dW)'!K62=0,"",' 2_Wesentlichkeitsanalyse (dW)'!K62)</f>
        <v/>
      </c>
      <c r="H62" s="47" t="str">
        <f>IF(' 2_Wesentlichkeitsanalyse (dW)'!V62=0,"",' 2_Wesentlichkeitsanalyse (dW)'!V62)</f>
        <v/>
      </c>
      <c r="I62" s="47" t="str">
        <f>IF(' 2_Wesentlichkeitsanalyse (dW)'!X62=0,"",' 2_Wesentlichkeitsanalyse (dW)'!X62)</f>
        <v/>
      </c>
      <c r="J62" s="47" t="str">
        <f>IF(' 2_Wesentlichkeitsanalyse (dW)'!AD62=0,"",' 2_Wesentlichkeitsanalyse (dW)'!AD62)</f>
        <v/>
      </c>
      <c r="K62" s="47" t="str">
        <f>IF(' 2_Wesentlichkeitsanalyse (dW)'!AF62=0,"",' 2_Wesentlichkeitsanalyse (dW)'!AF62)</f>
        <v/>
      </c>
      <c r="L62" s="47" t="str">
        <f>IF(' 2_Wesentlichkeitsanalyse (dW)'!AL62=0,"",' 2_Wesentlichkeitsanalyse (dW)'!AL62)</f>
        <v/>
      </c>
      <c r="M62" s="47">
        <f>IF(Tableau327[[#This Row],[Wirkungs-bewertung]]="",0,Tableau327[[#This Row],[Wirkungs-bewertung]])</f>
        <v>0</v>
      </c>
      <c r="N62" s="47">
        <f>MAX(Tableau327[[#This Row],[Risikobewertung]],Tableau327[[#This Row],[Chancen-bewertung]])</f>
        <v>0</v>
      </c>
      <c r="O62" s="47">
        <f t="shared" si="1"/>
        <v>0</v>
      </c>
      <c r="P62" s="47">
        <f t="shared" si="0"/>
        <v>0</v>
      </c>
    </row>
    <row r="63" spans="1:187" ht="36" customHeight="1" outlineLevel="1">
      <c r="A63" s="25"/>
      <c r="B63" s="83" t="str">
        <f>Tableau32[[#This Row],[ESRS '#]]</f>
        <v>ESRS E3</v>
      </c>
      <c r="C63" s="83" t="str">
        <f>Tableau32[[#This Row],[Thema]]</f>
        <v>E3 - Wasser-  und Meeresressourcen</v>
      </c>
      <c r="D63" s="45" t="str">
        <f>IF(Tableau32[[#This Row],[Unterthema]]=0,"",Tableau32[[#This Row],[Unterthema]])</f>
        <v>Wasser</v>
      </c>
      <c r="E63" s="45" t="str">
        <f>IF(Tableau32[[#This Row],[Unter-Unterthema]]=0,"",IF(Tableau32[[#This Row],[Unter-Unterthema]]="-",Tableau327[[#This Row],[Unterthema]],_xlfn.CONCAT("E3 - ",Tableau32[[#This Row],[Unter-Unterthema]])))</f>
        <v>E3 - Wasserentnahme</v>
      </c>
      <c r="F63" s="47" t="str">
        <f>IF(Tableau32[[#This Row],[Zutreffend?
'[ Ja / Nein']]]=0,"",Tableau32[[#This Row],[Zutreffend?
'[ Ja / Nein']]])</f>
        <v/>
      </c>
      <c r="G63" s="47" t="str">
        <f>IF(' 2_Wesentlichkeitsanalyse (dW)'!K63=0,"",' 2_Wesentlichkeitsanalyse (dW)'!K63)</f>
        <v/>
      </c>
      <c r="H63" s="47" t="str">
        <f>IF(' 2_Wesentlichkeitsanalyse (dW)'!V63=0,"",' 2_Wesentlichkeitsanalyse (dW)'!V63)</f>
        <v/>
      </c>
      <c r="I63" s="47" t="str">
        <f>IF(' 2_Wesentlichkeitsanalyse (dW)'!X63=0,"",' 2_Wesentlichkeitsanalyse (dW)'!X63)</f>
        <v/>
      </c>
      <c r="J63" s="47" t="str">
        <f>IF(' 2_Wesentlichkeitsanalyse (dW)'!AD63=0,"",' 2_Wesentlichkeitsanalyse (dW)'!AD63)</f>
        <v/>
      </c>
      <c r="K63" s="47" t="str">
        <f>IF(' 2_Wesentlichkeitsanalyse (dW)'!AF63=0,"",' 2_Wesentlichkeitsanalyse (dW)'!AF63)</f>
        <v/>
      </c>
      <c r="L63" s="47" t="str">
        <f>IF(' 2_Wesentlichkeitsanalyse (dW)'!AL63=0,"",' 2_Wesentlichkeitsanalyse (dW)'!AL63)</f>
        <v/>
      </c>
      <c r="M63" s="47">
        <f>IF(Tableau327[[#This Row],[Wirkungs-bewertung]]="",0,Tableau327[[#This Row],[Wirkungs-bewertung]])</f>
        <v>0</v>
      </c>
      <c r="N63" s="47">
        <f>MAX(Tableau327[[#This Row],[Risikobewertung]],Tableau327[[#This Row],[Chancen-bewertung]])</f>
        <v>0</v>
      </c>
      <c r="O63" s="47">
        <f t="shared" si="1"/>
        <v>0</v>
      </c>
      <c r="P63" s="47">
        <f t="shared" si="0"/>
        <v>0</v>
      </c>
    </row>
    <row r="64" spans="1:187" ht="43" outlineLevel="1">
      <c r="A64" s="25"/>
      <c r="B64" s="83" t="str">
        <f>Tableau32[[#This Row],[ESRS '#]]</f>
        <v>ESRS E3</v>
      </c>
      <c r="C64" s="83" t="str">
        <f>Tableau32[[#This Row],[Thema]]</f>
        <v>E3 - Wasser-  und Meeresressourcen</v>
      </c>
      <c r="D64" s="45" t="str">
        <f>IF(Tableau32[[#This Row],[Unterthema]]=0,"",Tableau32[[#This Row],[Unterthema]])</f>
        <v>Wasser</v>
      </c>
      <c r="E64" s="45" t="str">
        <f>IF(Tableau32[[#This Row],[Unter-Unterthema]]=0,"",IF(Tableau32[[#This Row],[Unter-Unterthema]]="-",Tableau327[[#This Row],[Unterthema]],_xlfn.CONCAT("E3 - ",Tableau32[[#This Row],[Unter-Unterthema]])))</f>
        <v>E3 - Ableitung von Wasser</v>
      </c>
      <c r="F64" s="47" t="str">
        <f>IF(Tableau32[[#This Row],[Zutreffend?
'[ Ja / Nein']]]=0,"",Tableau32[[#This Row],[Zutreffend?
'[ Ja / Nein']]])</f>
        <v/>
      </c>
      <c r="G64" s="47" t="str">
        <f>IF(' 2_Wesentlichkeitsanalyse (dW)'!K64=0,"",' 2_Wesentlichkeitsanalyse (dW)'!K64)</f>
        <v/>
      </c>
      <c r="H64" s="47" t="str">
        <f>IF(' 2_Wesentlichkeitsanalyse (dW)'!V64=0,"",' 2_Wesentlichkeitsanalyse (dW)'!V64)</f>
        <v/>
      </c>
      <c r="I64" s="47" t="str">
        <f>IF(' 2_Wesentlichkeitsanalyse (dW)'!X64=0,"",' 2_Wesentlichkeitsanalyse (dW)'!X64)</f>
        <v/>
      </c>
      <c r="J64" s="47" t="str">
        <f>IF(' 2_Wesentlichkeitsanalyse (dW)'!AD64=0,"",' 2_Wesentlichkeitsanalyse (dW)'!AD64)</f>
        <v/>
      </c>
      <c r="K64" s="47" t="str">
        <f>IF(' 2_Wesentlichkeitsanalyse (dW)'!AF64=0,"",' 2_Wesentlichkeitsanalyse (dW)'!AF64)</f>
        <v/>
      </c>
      <c r="L64" s="47" t="str">
        <f>IF(' 2_Wesentlichkeitsanalyse (dW)'!AL64=0,"",' 2_Wesentlichkeitsanalyse (dW)'!AL64)</f>
        <v/>
      </c>
      <c r="M64" s="47">
        <f>IF(Tableau327[[#This Row],[Wirkungs-bewertung]]="",0,Tableau327[[#This Row],[Wirkungs-bewertung]])</f>
        <v>0</v>
      </c>
      <c r="N64" s="47">
        <f>MAX(Tableau327[[#This Row],[Risikobewertung]],Tableau327[[#This Row],[Chancen-bewertung]])</f>
        <v>0</v>
      </c>
      <c r="O64" s="47">
        <f t="shared" si="1"/>
        <v>0</v>
      </c>
      <c r="P64" s="47">
        <f t="shared" si="0"/>
        <v>0</v>
      </c>
    </row>
    <row r="65" spans="1:187" ht="36" customHeight="1" outlineLevel="1">
      <c r="A65" s="25"/>
      <c r="B65" s="83" t="str">
        <f>Tableau32[[#This Row],[ESRS '#]]</f>
        <v>ESRS E3</v>
      </c>
      <c r="C65" s="83" t="str">
        <f>Tableau32[[#This Row],[Thema]]</f>
        <v>E3 - Wasser-  und Meeresressourcen</v>
      </c>
      <c r="D65" s="45" t="str">
        <f>IF(Tableau32[[#This Row],[Unterthema]]=0,"",Tableau32[[#This Row],[Unterthema]])</f>
        <v>Wasser</v>
      </c>
      <c r="E65" s="45" t="str">
        <f>IF(Tableau32[[#This Row],[Unter-Unterthema]]=0,"",IF(Tableau32[[#This Row],[Unter-Unterthema]]="-",Tableau327[[#This Row],[Unterthema]],_xlfn.CONCAT("E3 - ",Tableau32[[#This Row],[Unter-Unterthema]])))</f>
        <v>E3 - Ableitung von Wasser</v>
      </c>
      <c r="F65" s="47" t="str">
        <f>IF(Tableau32[[#This Row],[Zutreffend?
'[ Ja / Nein']]]=0,"",Tableau32[[#This Row],[Zutreffend?
'[ Ja / Nein']]])</f>
        <v/>
      </c>
      <c r="G65" s="47" t="str">
        <f>IF(' 2_Wesentlichkeitsanalyse (dW)'!K65=0,"",' 2_Wesentlichkeitsanalyse (dW)'!K65)</f>
        <v/>
      </c>
      <c r="H65" s="47" t="str">
        <f>IF(' 2_Wesentlichkeitsanalyse (dW)'!V65=0,"",' 2_Wesentlichkeitsanalyse (dW)'!V65)</f>
        <v/>
      </c>
      <c r="I65" s="47" t="str">
        <f>IF(' 2_Wesentlichkeitsanalyse (dW)'!X65=0,"",' 2_Wesentlichkeitsanalyse (dW)'!X65)</f>
        <v/>
      </c>
      <c r="J65" s="47" t="str">
        <f>IF(' 2_Wesentlichkeitsanalyse (dW)'!AD65=0,"",' 2_Wesentlichkeitsanalyse (dW)'!AD65)</f>
        <v/>
      </c>
      <c r="K65" s="47" t="str">
        <f>IF(' 2_Wesentlichkeitsanalyse (dW)'!AF65=0,"",' 2_Wesentlichkeitsanalyse (dW)'!AF65)</f>
        <v/>
      </c>
      <c r="L65" s="47" t="str">
        <f>IF(' 2_Wesentlichkeitsanalyse (dW)'!AL65=0,"",' 2_Wesentlichkeitsanalyse (dW)'!AL65)</f>
        <v/>
      </c>
      <c r="M65" s="47">
        <f>IF(Tableau327[[#This Row],[Wirkungs-bewertung]]="",0,Tableau327[[#This Row],[Wirkungs-bewertung]])</f>
        <v>0</v>
      </c>
      <c r="N65" s="47">
        <f>MAX(Tableau327[[#This Row],[Risikobewertung]],Tableau327[[#This Row],[Chancen-bewertung]])</f>
        <v>0</v>
      </c>
      <c r="O65" s="47">
        <f t="shared" si="1"/>
        <v>0</v>
      </c>
      <c r="P65" s="47">
        <f t="shared" si="0"/>
        <v>0</v>
      </c>
    </row>
    <row r="66" spans="1:187" ht="36" customHeight="1" outlineLevel="1">
      <c r="A66" s="25"/>
      <c r="B66" s="83" t="str">
        <f>Tableau32[[#This Row],[ESRS '#]]</f>
        <v>ESRS E3</v>
      </c>
      <c r="C66" s="83" t="str">
        <f>Tableau32[[#This Row],[Thema]]</f>
        <v>E3 - Wasser-  und Meeresressourcen</v>
      </c>
      <c r="D66" s="45" t="str">
        <f>IF(Tableau32[[#This Row],[Unterthema]]=0,"",Tableau32[[#This Row],[Unterthema]])</f>
        <v>Wasser</v>
      </c>
      <c r="E66" s="45" t="str">
        <f>IF(Tableau32[[#This Row],[Unter-Unterthema]]=0,"",IF(Tableau32[[#This Row],[Unter-Unterthema]]="-",Tableau327[[#This Row],[Unterthema]],_xlfn.CONCAT("E3 - ",Tableau32[[#This Row],[Unter-Unterthema]])))</f>
        <v>E3 - Ableitung von Wasser</v>
      </c>
      <c r="F66" s="47" t="str">
        <f>IF(Tableau32[[#This Row],[Zutreffend?
'[ Ja / Nein']]]=0,"",Tableau32[[#This Row],[Zutreffend?
'[ Ja / Nein']]])</f>
        <v/>
      </c>
      <c r="G66" s="47" t="str">
        <f>IF(' 2_Wesentlichkeitsanalyse (dW)'!K66=0,"",' 2_Wesentlichkeitsanalyse (dW)'!K66)</f>
        <v/>
      </c>
      <c r="H66" s="47" t="str">
        <f>IF(' 2_Wesentlichkeitsanalyse (dW)'!V66=0,"",' 2_Wesentlichkeitsanalyse (dW)'!V66)</f>
        <v/>
      </c>
      <c r="I66" s="47" t="str">
        <f>IF(' 2_Wesentlichkeitsanalyse (dW)'!X66=0,"",' 2_Wesentlichkeitsanalyse (dW)'!X66)</f>
        <v/>
      </c>
      <c r="J66" s="47" t="str">
        <f>IF(' 2_Wesentlichkeitsanalyse (dW)'!AD66=0,"",' 2_Wesentlichkeitsanalyse (dW)'!AD66)</f>
        <v/>
      </c>
      <c r="K66" s="47" t="str">
        <f>IF(' 2_Wesentlichkeitsanalyse (dW)'!AF66=0,"",' 2_Wesentlichkeitsanalyse (dW)'!AF66)</f>
        <v/>
      </c>
      <c r="L66" s="47" t="str">
        <f>IF(' 2_Wesentlichkeitsanalyse (dW)'!AL66=0,"",' 2_Wesentlichkeitsanalyse (dW)'!AL66)</f>
        <v/>
      </c>
      <c r="M66" s="47">
        <f>IF(Tableau327[[#This Row],[Wirkungs-bewertung]]="",0,Tableau327[[#This Row],[Wirkungs-bewertung]])</f>
        <v>0</v>
      </c>
      <c r="N66" s="47">
        <f>MAX(Tableau327[[#This Row],[Risikobewertung]],Tableau327[[#This Row],[Chancen-bewertung]])</f>
        <v>0</v>
      </c>
      <c r="O66" s="47">
        <f t="shared" si="1"/>
        <v>0</v>
      </c>
      <c r="P66" s="47">
        <f t="shared" si="0"/>
        <v>0</v>
      </c>
    </row>
    <row r="67" spans="1:187" ht="36" customHeight="1" outlineLevel="1">
      <c r="A67" s="25"/>
      <c r="B67" s="83" t="str">
        <f>Tableau32[[#This Row],[ESRS '#]]</f>
        <v>ESRS E3</v>
      </c>
      <c r="C67" s="83" t="str">
        <f>Tableau32[[#This Row],[Thema]]</f>
        <v>E3 - Wasser-  und Meeresressourcen</v>
      </c>
      <c r="D67" s="45" t="str">
        <f>IF(Tableau32[[#This Row],[Unterthema]]=0,"",Tableau32[[#This Row],[Unterthema]])</f>
        <v>Wasser</v>
      </c>
      <c r="E67" s="45" t="str">
        <f>IF(Tableau32[[#This Row],[Unter-Unterthema]]=0,"",IF(Tableau32[[#This Row],[Unter-Unterthema]]="-",Tableau327[[#This Row],[Unterthema]],_xlfn.CONCAT("E3 - ",Tableau32[[#This Row],[Unter-Unterthema]])))</f>
        <v>E3 - Ableitung von Wasser</v>
      </c>
      <c r="F67" s="47" t="str">
        <f>IF(Tableau32[[#This Row],[Zutreffend?
'[ Ja / Nein']]]=0,"",Tableau32[[#This Row],[Zutreffend?
'[ Ja / Nein']]])</f>
        <v/>
      </c>
      <c r="G67" s="47" t="str">
        <f>IF(' 2_Wesentlichkeitsanalyse (dW)'!K67=0,"",' 2_Wesentlichkeitsanalyse (dW)'!K67)</f>
        <v/>
      </c>
      <c r="H67" s="47" t="str">
        <f>IF(' 2_Wesentlichkeitsanalyse (dW)'!V67=0,"",' 2_Wesentlichkeitsanalyse (dW)'!V67)</f>
        <v/>
      </c>
      <c r="I67" s="47" t="str">
        <f>IF(' 2_Wesentlichkeitsanalyse (dW)'!X67=0,"",' 2_Wesentlichkeitsanalyse (dW)'!X67)</f>
        <v/>
      </c>
      <c r="J67" s="47" t="str">
        <f>IF(' 2_Wesentlichkeitsanalyse (dW)'!AD67=0,"",' 2_Wesentlichkeitsanalyse (dW)'!AD67)</f>
        <v/>
      </c>
      <c r="K67" s="47" t="str">
        <f>IF(' 2_Wesentlichkeitsanalyse (dW)'!AF67=0,"",' 2_Wesentlichkeitsanalyse (dW)'!AF67)</f>
        <v/>
      </c>
      <c r="L67" s="47" t="str">
        <f>IF(' 2_Wesentlichkeitsanalyse (dW)'!AL67=0,"",' 2_Wesentlichkeitsanalyse (dW)'!AL67)</f>
        <v/>
      </c>
      <c r="M67" s="47">
        <f>IF(Tableau327[[#This Row],[Wirkungs-bewertung]]="",0,Tableau327[[#This Row],[Wirkungs-bewertung]])</f>
        <v>0</v>
      </c>
      <c r="N67" s="47">
        <f>MAX(Tableau327[[#This Row],[Risikobewertung]],Tableau327[[#This Row],[Chancen-bewertung]])</f>
        <v>0</v>
      </c>
      <c r="O67" s="47">
        <f t="shared" si="1"/>
        <v>0</v>
      </c>
      <c r="P67" s="47">
        <f t="shared" si="0"/>
        <v>0</v>
      </c>
    </row>
    <row r="68" spans="1:187" ht="99" customHeight="1" outlineLevel="1">
      <c r="A68" s="25"/>
      <c r="B68" s="83" t="str">
        <f>Tableau32[[#This Row],[ESRS '#]]</f>
        <v>ESRS E3</v>
      </c>
      <c r="C68" s="83" t="str">
        <f>Tableau32[[#This Row],[Thema]]</f>
        <v>E3 - Wasser-  und Meeresressourcen</v>
      </c>
      <c r="D68" s="45" t="str">
        <f>IF(Tableau32[[#This Row],[Unterthema]]=0,"",Tableau32[[#This Row],[Unterthema]])</f>
        <v>Wasser</v>
      </c>
      <c r="E68" s="45" t="str">
        <f>IF(Tableau32[[#This Row],[Unter-Unterthema]]=0,"",IF(Tableau32[[#This Row],[Unter-Unterthema]]="-",Tableau327[[#This Row],[Unterthema]],_xlfn.CONCAT("E3 - ",Tableau32[[#This Row],[Unter-Unterthema]])))</f>
        <v>E3 - Ableitung von Wasser in die Ozeane</v>
      </c>
      <c r="F68" s="47" t="str">
        <f>IF(Tableau32[[#This Row],[Zutreffend?
'[ Ja / Nein']]]=0,"",Tableau32[[#This Row],[Zutreffend?
'[ Ja / Nein']]])</f>
        <v/>
      </c>
      <c r="G68" s="47" t="str">
        <f>IF(' 2_Wesentlichkeitsanalyse (dW)'!K68=0,"",' 2_Wesentlichkeitsanalyse (dW)'!K68)</f>
        <v/>
      </c>
      <c r="H68" s="47" t="str">
        <f>IF(' 2_Wesentlichkeitsanalyse (dW)'!V68=0,"",' 2_Wesentlichkeitsanalyse (dW)'!V68)</f>
        <v/>
      </c>
      <c r="I68" s="47" t="str">
        <f>IF(' 2_Wesentlichkeitsanalyse (dW)'!X68=0,"",' 2_Wesentlichkeitsanalyse (dW)'!X68)</f>
        <v/>
      </c>
      <c r="J68" s="47" t="str">
        <f>IF(' 2_Wesentlichkeitsanalyse (dW)'!AD68=0,"",' 2_Wesentlichkeitsanalyse (dW)'!AD68)</f>
        <v/>
      </c>
      <c r="K68" s="47" t="str">
        <f>IF(' 2_Wesentlichkeitsanalyse (dW)'!AF68=0,"",' 2_Wesentlichkeitsanalyse (dW)'!AF68)</f>
        <v/>
      </c>
      <c r="L68" s="47" t="str">
        <f>IF(' 2_Wesentlichkeitsanalyse (dW)'!AL68=0,"",' 2_Wesentlichkeitsanalyse (dW)'!AL68)</f>
        <v/>
      </c>
      <c r="M68" s="47">
        <f>IF(Tableau327[[#This Row],[Wirkungs-bewertung]]="",0,Tableau327[[#This Row],[Wirkungs-bewertung]])</f>
        <v>0</v>
      </c>
      <c r="N68" s="47">
        <f>MAX(Tableau327[[#This Row],[Risikobewertung]],Tableau327[[#This Row],[Chancen-bewertung]])</f>
        <v>0</v>
      </c>
      <c r="O68" s="47">
        <f t="shared" si="1"/>
        <v>0</v>
      </c>
      <c r="P68" s="47">
        <f t="shared" si="0"/>
        <v>0</v>
      </c>
    </row>
    <row r="69" spans="1:187" ht="36" customHeight="1" outlineLevel="1">
      <c r="A69" s="25"/>
      <c r="B69" s="83" t="str">
        <f>Tableau32[[#This Row],[ESRS '#]]</f>
        <v>ESRS E3</v>
      </c>
      <c r="C69" s="83" t="str">
        <f>Tableau32[[#This Row],[Thema]]</f>
        <v>E3 - Wasser-  und Meeresressourcen</v>
      </c>
      <c r="D69" s="45" t="str">
        <f>IF(Tableau32[[#This Row],[Unterthema]]=0,"",Tableau32[[#This Row],[Unterthema]])</f>
        <v>Wasser</v>
      </c>
      <c r="E69" s="45" t="str">
        <f>IF(Tableau32[[#This Row],[Unter-Unterthema]]=0,"",IF(Tableau32[[#This Row],[Unter-Unterthema]]="-",Tableau327[[#This Row],[Unterthema]],_xlfn.CONCAT("E3 - ",Tableau32[[#This Row],[Unter-Unterthema]])))</f>
        <v>E3 - Ableitung von Wasser in die Ozeane</v>
      </c>
      <c r="F69" s="47" t="str">
        <f>IF(Tableau32[[#This Row],[Zutreffend?
'[ Ja / Nein']]]=0,"",Tableau32[[#This Row],[Zutreffend?
'[ Ja / Nein']]])</f>
        <v/>
      </c>
      <c r="G69" s="47" t="str">
        <f>IF(' 2_Wesentlichkeitsanalyse (dW)'!K69=0,"",' 2_Wesentlichkeitsanalyse (dW)'!K69)</f>
        <v/>
      </c>
      <c r="H69" s="47" t="str">
        <f>IF(' 2_Wesentlichkeitsanalyse (dW)'!V69=0,"",' 2_Wesentlichkeitsanalyse (dW)'!V69)</f>
        <v/>
      </c>
      <c r="I69" s="47" t="str">
        <f>IF(' 2_Wesentlichkeitsanalyse (dW)'!X69=0,"",' 2_Wesentlichkeitsanalyse (dW)'!X69)</f>
        <v/>
      </c>
      <c r="J69" s="47" t="str">
        <f>IF(' 2_Wesentlichkeitsanalyse (dW)'!AD69=0,"",' 2_Wesentlichkeitsanalyse (dW)'!AD69)</f>
        <v/>
      </c>
      <c r="K69" s="47" t="str">
        <f>IF(' 2_Wesentlichkeitsanalyse (dW)'!AF69=0,"",' 2_Wesentlichkeitsanalyse (dW)'!AF69)</f>
        <v/>
      </c>
      <c r="L69" s="47" t="str">
        <f>IF(' 2_Wesentlichkeitsanalyse (dW)'!AL69=0,"",' 2_Wesentlichkeitsanalyse (dW)'!AL69)</f>
        <v/>
      </c>
      <c r="M69" s="47">
        <f>IF(Tableau327[[#This Row],[Wirkungs-bewertung]]="",0,Tableau327[[#This Row],[Wirkungs-bewertung]])</f>
        <v>0</v>
      </c>
      <c r="N69" s="47">
        <f>MAX(Tableau327[[#This Row],[Risikobewertung]],Tableau327[[#This Row],[Chancen-bewertung]])</f>
        <v>0</v>
      </c>
      <c r="O69" s="47">
        <f t="shared" si="1"/>
        <v>0</v>
      </c>
      <c r="P69" s="47">
        <f t="shared" si="0"/>
        <v>0</v>
      </c>
    </row>
    <row r="70" spans="1:187" ht="36" customHeight="1" outlineLevel="1">
      <c r="A70" s="25"/>
      <c r="B70" s="83" t="str">
        <f>Tableau32[[#This Row],[ESRS '#]]</f>
        <v>ESRS E3</v>
      </c>
      <c r="C70" s="83" t="str">
        <f>Tableau32[[#This Row],[Thema]]</f>
        <v>E3 - Wasser-  und Meeresressourcen</v>
      </c>
      <c r="D70" s="45" t="str">
        <f>IF(Tableau32[[#This Row],[Unterthema]]=0,"",Tableau32[[#This Row],[Unterthema]])</f>
        <v>Wasser</v>
      </c>
      <c r="E70" s="45" t="str">
        <f>IF(Tableau32[[#This Row],[Unter-Unterthema]]=0,"",IF(Tableau32[[#This Row],[Unter-Unterthema]]="-",Tableau327[[#This Row],[Unterthema]],_xlfn.CONCAT("E3 - ",Tableau32[[#This Row],[Unter-Unterthema]])))</f>
        <v>E3 - Ableitung von Wasser in die Ozeane</v>
      </c>
      <c r="F70" s="47" t="str">
        <f>IF(Tableau32[[#This Row],[Zutreffend?
'[ Ja / Nein']]]=0,"",Tableau32[[#This Row],[Zutreffend?
'[ Ja / Nein']]])</f>
        <v/>
      </c>
      <c r="G70" s="47" t="str">
        <f>IF(' 2_Wesentlichkeitsanalyse (dW)'!K70=0,"",' 2_Wesentlichkeitsanalyse (dW)'!K70)</f>
        <v/>
      </c>
      <c r="H70" s="47" t="str">
        <f>IF(' 2_Wesentlichkeitsanalyse (dW)'!V70=0,"",' 2_Wesentlichkeitsanalyse (dW)'!V70)</f>
        <v/>
      </c>
      <c r="I70" s="47" t="str">
        <f>IF(' 2_Wesentlichkeitsanalyse (dW)'!X70=0,"",' 2_Wesentlichkeitsanalyse (dW)'!X70)</f>
        <v/>
      </c>
      <c r="J70" s="47" t="str">
        <f>IF(' 2_Wesentlichkeitsanalyse (dW)'!AD70=0,"",' 2_Wesentlichkeitsanalyse (dW)'!AD70)</f>
        <v/>
      </c>
      <c r="K70" s="47" t="str">
        <f>IF(' 2_Wesentlichkeitsanalyse (dW)'!AF70=0,"",' 2_Wesentlichkeitsanalyse (dW)'!AF70)</f>
        <v/>
      </c>
      <c r="L70" s="47" t="str">
        <f>IF(' 2_Wesentlichkeitsanalyse (dW)'!AL70=0,"",' 2_Wesentlichkeitsanalyse (dW)'!AL70)</f>
        <v/>
      </c>
      <c r="M70" s="47">
        <f>IF(Tableau327[[#This Row],[Wirkungs-bewertung]]="",0,Tableau327[[#This Row],[Wirkungs-bewertung]])</f>
        <v>0</v>
      </c>
      <c r="N70" s="47">
        <f>MAX(Tableau327[[#This Row],[Risikobewertung]],Tableau327[[#This Row],[Chancen-bewertung]])</f>
        <v>0</v>
      </c>
      <c r="O70" s="47">
        <f t="shared" si="1"/>
        <v>0</v>
      </c>
      <c r="P70" s="47">
        <f t="shared" si="0"/>
        <v>0</v>
      </c>
    </row>
    <row r="71" spans="1:187" ht="36" customHeight="1" outlineLevel="1">
      <c r="A71" s="25"/>
      <c r="B71" s="83" t="str">
        <f>Tableau32[[#This Row],[ESRS '#]]</f>
        <v>ESRS E3</v>
      </c>
      <c r="C71" s="83" t="str">
        <f>Tableau32[[#This Row],[Thema]]</f>
        <v>E3 - Wasser-  und Meeresressourcen</v>
      </c>
      <c r="D71" s="45" t="str">
        <f>IF(Tableau32[[#This Row],[Unterthema]]=0,"",Tableau32[[#This Row],[Unterthema]])</f>
        <v>Wasser</v>
      </c>
      <c r="E71" s="45" t="str">
        <f>IF(Tableau32[[#This Row],[Unter-Unterthema]]=0,"",IF(Tableau32[[#This Row],[Unter-Unterthema]]="-",Tableau327[[#This Row],[Unterthema]],_xlfn.CONCAT("E3 - ",Tableau32[[#This Row],[Unter-Unterthema]])))</f>
        <v>E3 - Ableitung von Wasser in die Ozeane</v>
      </c>
      <c r="F71" s="47" t="str">
        <f>IF(Tableau32[[#This Row],[Zutreffend?
'[ Ja / Nein']]]=0,"",Tableau32[[#This Row],[Zutreffend?
'[ Ja / Nein']]])</f>
        <v/>
      </c>
      <c r="G71" s="47" t="str">
        <f>IF(' 2_Wesentlichkeitsanalyse (dW)'!K71=0,"",' 2_Wesentlichkeitsanalyse (dW)'!K71)</f>
        <v/>
      </c>
      <c r="H71" s="47" t="str">
        <f>IF(' 2_Wesentlichkeitsanalyse (dW)'!V71=0,"",' 2_Wesentlichkeitsanalyse (dW)'!V71)</f>
        <v/>
      </c>
      <c r="I71" s="47" t="str">
        <f>IF(' 2_Wesentlichkeitsanalyse (dW)'!X71=0,"",' 2_Wesentlichkeitsanalyse (dW)'!X71)</f>
        <v/>
      </c>
      <c r="J71" s="47" t="str">
        <f>IF(' 2_Wesentlichkeitsanalyse (dW)'!AD71=0,"",' 2_Wesentlichkeitsanalyse (dW)'!AD71)</f>
        <v/>
      </c>
      <c r="K71" s="47" t="str">
        <f>IF(' 2_Wesentlichkeitsanalyse (dW)'!AF71=0,"",' 2_Wesentlichkeitsanalyse (dW)'!AF71)</f>
        <v/>
      </c>
      <c r="L71" s="47" t="str">
        <f>IF(' 2_Wesentlichkeitsanalyse (dW)'!AL71=0,"",' 2_Wesentlichkeitsanalyse (dW)'!AL71)</f>
        <v/>
      </c>
      <c r="M71" s="47">
        <f>IF(Tableau327[[#This Row],[Wirkungs-bewertung]]="",0,Tableau327[[#This Row],[Wirkungs-bewertung]])</f>
        <v>0</v>
      </c>
      <c r="N71" s="47">
        <f>MAX(Tableau327[[#This Row],[Risikobewertung]],Tableau327[[#This Row],[Chancen-bewertung]])</f>
        <v>0</v>
      </c>
      <c r="O71" s="47">
        <f t="shared" si="1"/>
        <v>0</v>
      </c>
      <c r="P71" s="47">
        <f t="shared" si="0"/>
        <v>0</v>
      </c>
    </row>
    <row r="72" spans="1:187" ht="43" outlineLevel="1">
      <c r="A72" s="25"/>
      <c r="B72" s="83" t="str">
        <f>Tableau32[[#This Row],[ESRS '#]]</f>
        <v>ESRS E3</v>
      </c>
      <c r="C72" s="83" t="str">
        <f>Tableau32[[#This Row],[Thema]]</f>
        <v>E3 - Wasser-  und Meeresressourcen</v>
      </c>
      <c r="D72" s="45" t="str">
        <f>IF(Tableau32[[#This Row],[Unterthema]]=0,"",Tableau32[[#This Row],[Unterthema]])</f>
        <v>Meeresressourcen</v>
      </c>
      <c r="E72" s="45" t="str">
        <f>IF(Tableau32[[#This Row],[Unter-Unterthema]]=0,"",IF(Tableau32[[#This Row],[Unter-Unterthema]]="-",Tableau327[[#This Row],[Unterthema]],_xlfn.CONCAT("E3 - ",Tableau32[[#This Row],[Unter-Unterthema]])))</f>
        <v>E3 - Gewinnung und Nutzung von Meeresressourcen</v>
      </c>
      <c r="F72" s="47" t="str">
        <f>IF(Tableau32[[#This Row],[Zutreffend?
'[ Ja / Nein']]]=0,"",Tableau32[[#This Row],[Zutreffend?
'[ Ja / Nein']]])</f>
        <v/>
      </c>
      <c r="G72" s="47" t="str">
        <f>IF(' 2_Wesentlichkeitsanalyse (dW)'!K72=0,"",' 2_Wesentlichkeitsanalyse (dW)'!K72)</f>
        <v/>
      </c>
      <c r="H72" s="47" t="str">
        <f>IF(' 2_Wesentlichkeitsanalyse (dW)'!V72=0,"",' 2_Wesentlichkeitsanalyse (dW)'!V72)</f>
        <v/>
      </c>
      <c r="I72" s="47" t="str">
        <f>IF(' 2_Wesentlichkeitsanalyse (dW)'!X72=0,"",' 2_Wesentlichkeitsanalyse (dW)'!X72)</f>
        <v/>
      </c>
      <c r="J72" s="47" t="str">
        <f>IF(' 2_Wesentlichkeitsanalyse (dW)'!AD72=0,"",' 2_Wesentlichkeitsanalyse (dW)'!AD72)</f>
        <v/>
      </c>
      <c r="K72" s="47" t="str">
        <f>IF(' 2_Wesentlichkeitsanalyse (dW)'!AF72=0,"",' 2_Wesentlichkeitsanalyse (dW)'!AF72)</f>
        <v/>
      </c>
      <c r="L72" s="47" t="str">
        <f>IF(' 2_Wesentlichkeitsanalyse (dW)'!AL72=0,"",' 2_Wesentlichkeitsanalyse (dW)'!AL72)</f>
        <v/>
      </c>
      <c r="M72" s="47">
        <f>IF(Tableau327[[#This Row],[Wirkungs-bewertung]]="",0,Tableau327[[#This Row],[Wirkungs-bewertung]])</f>
        <v>0</v>
      </c>
      <c r="N72" s="47">
        <f>MAX(Tableau327[[#This Row],[Risikobewertung]],Tableau327[[#This Row],[Chancen-bewertung]])</f>
        <v>0</v>
      </c>
      <c r="O72" s="47">
        <f t="shared" si="1"/>
        <v>0</v>
      </c>
      <c r="P72" s="47">
        <f t="shared" si="0"/>
        <v>0</v>
      </c>
    </row>
    <row r="73" spans="1:187" ht="36" customHeight="1" outlineLevel="1">
      <c r="A73" s="25"/>
      <c r="B73" s="83" t="str">
        <f>Tableau32[[#This Row],[ESRS '#]]</f>
        <v>ESRS E3</v>
      </c>
      <c r="C73" s="83" t="str">
        <f>Tableau32[[#This Row],[Thema]]</f>
        <v>E3 - Wasser-  und Meeresressourcen</v>
      </c>
      <c r="D73" s="45" t="str">
        <f>IF(Tableau32[[#This Row],[Unterthema]]=0,"",Tableau32[[#This Row],[Unterthema]])</f>
        <v>Meeresressourcen</v>
      </c>
      <c r="E73" s="45" t="str">
        <f>IF(Tableau32[[#This Row],[Unter-Unterthema]]=0,"",IF(Tableau32[[#This Row],[Unter-Unterthema]]="-",Tableau327[[#This Row],[Unterthema]],_xlfn.CONCAT("E3 - ",Tableau32[[#This Row],[Unter-Unterthema]])))</f>
        <v>E3 - Gewinnung und Nutzung von Meeresressourcen</v>
      </c>
      <c r="F73" s="47" t="str">
        <f>IF(Tableau32[[#This Row],[Zutreffend?
'[ Ja / Nein']]]=0,"",Tableau32[[#This Row],[Zutreffend?
'[ Ja / Nein']]])</f>
        <v/>
      </c>
      <c r="G73" s="47" t="str">
        <f>IF(' 2_Wesentlichkeitsanalyse (dW)'!K73=0,"",' 2_Wesentlichkeitsanalyse (dW)'!K73)</f>
        <v/>
      </c>
      <c r="H73" s="47" t="str">
        <f>IF(' 2_Wesentlichkeitsanalyse (dW)'!V73=0,"",' 2_Wesentlichkeitsanalyse (dW)'!V73)</f>
        <v/>
      </c>
      <c r="I73" s="47" t="str">
        <f>IF(' 2_Wesentlichkeitsanalyse (dW)'!X73=0,"",' 2_Wesentlichkeitsanalyse (dW)'!X73)</f>
        <v/>
      </c>
      <c r="J73" s="47" t="str">
        <f>IF(' 2_Wesentlichkeitsanalyse (dW)'!AD73=0,"",' 2_Wesentlichkeitsanalyse (dW)'!AD73)</f>
        <v/>
      </c>
      <c r="K73" s="47" t="str">
        <f>IF(' 2_Wesentlichkeitsanalyse (dW)'!AF73=0,"",' 2_Wesentlichkeitsanalyse (dW)'!AF73)</f>
        <v/>
      </c>
      <c r="L73" s="47" t="str">
        <f>IF(' 2_Wesentlichkeitsanalyse (dW)'!AL73=0,"",' 2_Wesentlichkeitsanalyse (dW)'!AL73)</f>
        <v/>
      </c>
      <c r="M73" s="47">
        <f>IF(Tableau327[[#This Row],[Wirkungs-bewertung]]="",0,Tableau327[[#This Row],[Wirkungs-bewertung]])</f>
        <v>0</v>
      </c>
      <c r="N73" s="47">
        <f>MAX(Tableau327[[#This Row],[Risikobewertung]],Tableau327[[#This Row],[Chancen-bewertung]])</f>
        <v>0</v>
      </c>
      <c r="O73" s="47">
        <f t="shared" si="1"/>
        <v>0</v>
      </c>
      <c r="P73" s="47">
        <f t="shared" si="0"/>
        <v>0</v>
      </c>
    </row>
    <row r="74" spans="1:187" s="51" customFormat="1" ht="36" customHeight="1" outlineLevel="1">
      <c r="A74" s="25"/>
      <c r="B74" s="83" t="str">
        <f>Tableau32[[#This Row],[ESRS '#]]</f>
        <v>ESRS E3</v>
      </c>
      <c r="C74" s="83" t="str">
        <f>Tableau32[[#This Row],[Thema]]</f>
        <v>E3 - Wasser-  und Meeresressourcen</v>
      </c>
      <c r="D74" s="45" t="str">
        <f>IF(Tableau32[[#This Row],[Unterthema]]=0,"",Tableau32[[#This Row],[Unterthema]])</f>
        <v>Meeresressourcen</v>
      </c>
      <c r="E74" s="45" t="str">
        <f>IF(Tableau32[[#This Row],[Unter-Unterthema]]=0,"",IF(Tableau32[[#This Row],[Unter-Unterthema]]="-",Tableau327[[#This Row],[Unterthema]],_xlfn.CONCAT("E3 - ",Tableau32[[#This Row],[Unter-Unterthema]])))</f>
        <v>E3 - Gewinnung und Nutzung von Meeresressourcen</v>
      </c>
      <c r="F74" s="47" t="str">
        <f>IF(Tableau32[[#This Row],[Zutreffend?
'[ Ja / Nein']]]=0,"",Tableau32[[#This Row],[Zutreffend?
'[ Ja / Nein']]])</f>
        <v/>
      </c>
      <c r="G74" s="47" t="str">
        <f>IF(' 2_Wesentlichkeitsanalyse (dW)'!K74=0,"",' 2_Wesentlichkeitsanalyse (dW)'!K74)</f>
        <v/>
      </c>
      <c r="H74" s="47" t="str">
        <f>IF(' 2_Wesentlichkeitsanalyse (dW)'!V74=0,"",' 2_Wesentlichkeitsanalyse (dW)'!V74)</f>
        <v/>
      </c>
      <c r="I74" s="47" t="str">
        <f>IF(' 2_Wesentlichkeitsanalyse (dW)'!X74=0,"",' 2_Wesentlichkeitsanalyse (dW)'!X74)</f>
        <v/>
      </c>
      <c r="J74" s="47" t="str">
        <f>IF(' 2_Wesentlichkeitsanalyse (dW)'!AD74=0,"",' 2_Wesentlichkeitsanalyse (dW)'!AD74)</f>
        <v/>
      </c>
      <c r="K74" s="47" t="str">
        <f>IF(' 2_Wesentlichkeitsanalyse (dW)'!AF74=0,"",' 2_Wesentlichkeitsanalyse (dW)'!AF74)</f>
        <v/>
      </c>
      <c r="L74" s="47" t="str">
        <f>IF(' 2_Wesentlichkeitsanalyse (dW)'!AL74=0,"",' 2_Wesentlichkeitsanalyse (dW)'!AL74)</f>
        <v/>
      </c>
      <c r="M74" s="47">
        <f>IF(Tableau327[[#This Row],[Wirkungs-bewertung]]="",0,Tableau327[[#This Row],[Wirkungs-bewertung]])</f>
        <v>0</v>
      </c>
      <c r="N74" s="47">
        <f>MAX(Tableau327[[#This Row],[Risikobewertung]],Tableau327[[#This Row],[Chancen-bewertung]])</f>
        <v>0</v>
      </c>
      <c r="O74" s="47">
        <f t="shared" si="1"/>
        <v>0</v>
      </c>
      <c r="P74" s="47">
        <f t="shared" si="0"/>
        <v>0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</row>
    <row r="75" spans="1:187" ht="36" customHeight="1" outlineLevel="1">
      <c r="A75" s="25"/>
      <c r="B75" s="83" t="str">
        <f>Tableau32[[#This Row],[ESRS '#]]</f>
        <v>ESRS E3</v>
      </c>
      <c r="C75" s="83" t="str">
        <f>Tableau32[[#This Row],[Thema]]</f>
        <v>E3 - Wasser-  und Meeresressourcen</v>
      </c>
      <c r="D75" s="45" t="str">
        <f>IF(Tableau32[[#This Row],[Unterthema]]=0,"",Tableau32[[#This Row],[Unterthema]])</f>
        <v>Meeresressourcen</v>
      </c>
      <c r="E75" s="45" t="str">
        <f>IF(Tableau32[[#This Row],[Unter-Unterthema]]=0,"",IF(Tableau32[[#This Row],[Unter-Unterthema]]="-",Tableau327[[#This Row],[Unterthema]],_xlfn.CONCAT("E3 - ",Tableau32[[#This Row],[Unter-Unterthema]])))</f>
        <v>E3 - Gewinnung und Nutzung von Meeresressourcen</v>
      </c>
      <c r="F75" s="47" t="str">
        <f>IF(Tableau32[[#This Row],[Zutreffend?
'[ Ja / Nein']]]=0,"",Tableau32[[#This Row],[Zutreffend?
'[ Ja / Nein']]])</f>
        <v/>
      </c>
      <c r="G75" s="47" t="str">
        <f>IF(' 2_Wesentlichkeitsanalyse (dW)'!K75=0,"",' 2_Wesentlichkeitsanalyse (dW)'!K75)</f>
        <v/>
      </c>
      <c r="H75" s="47" t="str">
        <f>IF(' 2_Wesentlichkeitsanalyse (dW)'!V75=0,"",' 2_Wesentlichkeitsanalyse (dW)'!V75)</f>
        <v/>
      </c>
      <c r="I75" s="47" t="str">
        <f>IF(' 2_Wesentlichkeitsanalyse (dW)'!X75=0,"",' 2_Wesentlichkeitsanalyse (dW)'!X75)</f>
        <v/>
      </c>
      <c r="J75" s="47" t="str">
        <f>IF(' 2_Wesentlichkeitsanalyse (dW)'!AD75=0,"",' 2_Wesentlichkeitsanalyse (dW)'!AD75)</f>
        <v/>
      </c>
      <c r="K75" s="47" t="str">
        <f>IF(' 2_Wesentlichkeitsanalyse (dW)'!AF75=0,"",' 2_Wesentlichkeitsanalyse (dW)'!AF75)</f>
        <v/>
      </c>
      <c r="L75" s="47" t="str">
        <f>IF(' 2_Wesentlichkeitsanalyse (dW)'!AL75=0,"",' 2_Wesentlichkeitsanalyse (dW)'!AL75)</f>
        <v/>
      </c>
      <c r="M75" s="47">
        <f>IF(Tableau327[[#This Row],[Wirkungs-bewertung]]="",0,Tableau327[[#This Row],[Wirkungs-bewertung]])</f>
        <v>0</v>
      </c>
      <c r="N75" s="47">
        <f>MAX(Tableau327[[#This Row],[Risikobewertung]],Tableau327[[#This Row],[Chancen-bewertung]])</f>
        <v>0</v>
      </c>
      <c r="O75" s="47">
        <f t="shared" si="1"/>
        <v>0</v>
      </c>
      <c r="P75" s="47">
        <f t="shared" si="0"/>
        <v>0</v>
      </c>
    </row>
    <row r="76" spans="1:187" ht="36" customHeight="1">
      <c r="A76" s="25"/>
      <c r="B76" s="84" t="str">
        <f>Tableau32[[#This Row],[ESRS '#]]</f>
        <v>ESRS E4</v>
      </c>
      <c r="C76" s="85" t="str">
        <f>Tableau32[[#This Row],[Thema]]</f>
        <v>E4 - Biologische Vielfalt und Ökosysteme</v>
      </c>
      <c r="D76" s="221"/>
      <c r="E76" s="221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</row>
    <row r="77" spans="1:187" ht="64.5" outlineLevel="1">
      <c r="A77" s="25"/>
      <c r="B77" s="85" t="str">
        <f>Tableau32[[#This Row],[ESRS '#]]</f>
        <v>ESRS E4</v>
      </c>
      <c r="C77" s="85" t="str">
        <f>Tableau32[[#This Row],[Thema]]</f>
        <v>E4 - Biologische Vielfalt und Ökosysteme</v>
      </c>
      <c r="D77" s="45" t="str">
        <f>IF(Tableau32[[#This Row],[Unterthema]]=0,"",Tableau32[[#This Row],[Unterthema]])</f>
        <v>Direkte Ursachen des Biodiversitätsverlusts</v>
      </c>
      <c r="E77" s="45" t="str">
        <f>IF(Tableau32[[#This Row],[Unter-Unterthema]]=0,"",IF(Tableau32[[#This Row],[Unter-Unterthema]]="-",Tableau327[[#This Row],[Unterthema]],_xlfn.CONCAT("E4 - ",Tableau32[[#This Row],[Unter-Unterthema]])))</f>
        <v>E4 - Klimawandel</v>
      </c>
      <c r="F77" s="47" t="str">
        <f>IF(Tableau32[[#This Row],[Zutreffend?
'[ Ja / Nein']]]=0,"",Tableau32[[#This Row],[Zutreffend?
'[ Ja / Nein']]])</f>
        <v/>
      </c>
      <c r="G77" s="47" t="str">
        <f>IF(' 2_Wesentlichkeitsanalyse (dW)'!K77=0,"",' 2_Wesentlichkeitsanalyse (dW)'!K77)</f>
        <v/>
      </c>
      <c r="H77" s="47" t="str">
        <f>IF(' 2_Wesentlichkeitsanalyse (dW)'!V77=0,"",' 2_Wesentlichkeitsanalyse (dW)'!V77)</f>
        <v/>
      </c>
      <c r="I77" s="47" t="str">
        <f>IF(' 2_Wesentlichkeitsanalyse (dW)'!X77=0,"",' 2_Wesentlichkeitsanalyse (dW)'!X77)</f>
        <v/>
      </c>
      <c r="J77" s="47" t="str">
        <f>IF(' 2_Wesentlichkeitsanalyse (dW)'!AD77=0,"",' 2_Wesentlichkeitsanalyse (dW)'!AD77)</f>
        <v/>
      </c>
      <c r="K77" s="47" t="str">
        <f>IF(' 2_Wesentlichkeitsanalyse (dW)'!AF77=0,"",' 2_Wesentlichkeitsanalyse (dW)'!AF77)</f>
        <v/>
      </c>
      <c r="L77" s="47" t="str">
        <f>IF(' 2_Wesentlichkeitsanalyse (dW)'!AL77=0,"",' 2_Wesentlichkeitsanalyse (dW)'!AL77)</f>
        <v/>
      </c>
      <c r="M77" s="47">
        <f>IF(Tableau327[[#This Row],[Wirkungs-bewertung]]="",0,Tableau327[[#This Row],[Wirkungs-bewertung]])</f>
        <v>0</v>
      </c>
      <c r="N77" s="47">
        <f>MAX(Tableau327[[#This Row],[Risikobewertung]],Tableau327[[#This Row],[Chancen-bewertung]])</f>
        <v>0</v>
      </c>
      <c r="O77" s="47">
        <f t="shared" si="1"/>
        <v>0</v>
      </c>
      <c r="P77" s="47">
        <f t="shared" si="0"/>
        <v>0</v>
      </c>
    </row>
    <row r="78" spans="1:187" s="51" customFormat="1" ht="36" customHeight="1" outlineLevel="1">
      <c r="A78" s="25"/>
      <c r="B78" s="85" t="str">
        <f>Tableau32[[#This Row],[ESRS '#]]</f>
        <v>ESRS E4</v>
      </c>
      <c r="C78" s="85" t="str">
        <f>Tableau32[[#This Row],[Thema]]</f>
        <v>E4 - Biologische Vielfalt und Ökosysteme</v>
      </c>
      <c r="D78" s="45" t="str">
        <f>IF(Tableau32[[#This Row],[Unterthema]]=0,"",Tableau32[[#This Row],[Unterthema]])</f>
        <v>Direkte Ursachen des Biodiversitätsverlusts</v>
      </c>
      <c r="E78" s="45" t="str">
        <f>IF(Tableau32[[#This Row],[Unter-Unterthema]]=0,"",IF(Tableau32[[#This Row],[Unter-Unterthema]]="-",Tableau327[[#This Row],[Unterthema]],_xlfn.CONCAT("E4 - ",Tableau32[[#This Row],[Unter-Unterthema]])))</f>
        <v>E4 - Klimawandel</v>
      </c>
      <c r="F78" s="47" t="str">
        <f>IF(Tableau32[[#This Row],[Zutreffend?
'[ Ja / Nein']]]=0,"",Tableau32[[#This Row],[Zutreffend?
'[ Ja / Nein']]])</f>
        <v/>
      </c>
      <c r="G78" s="47" t="str">
        <f>IF(' 2_Wesentlichkeitsanalyse (dW)'!K78=0,"",' 2_Wesentlichkeitsanalyse (dW)'!K78)</f>
        <v/>
      </c>
      <c r="H78" s="47" t="str">
        <f>IF(' 2_Wesentlichkeitsanalyse (dW)'!V78=0,"",' 2_Wesentlichkeitsanalyse (dW)'!V78)</f>
        <v/>
      </c>
      <c r="I78" s="47" t="str">
        <f>IF(' 2_Wesentlichkeitsanalyse (dW)'!X78=0,"",' 2_Wesentlichkeitsanalyse (dW)'!X78)</f>
        <v/>
      </c>
      <c r="J78" s="47" t="str">
        <f>IF(' 2_Wesentlichkeitsanalyse (dW)'!AD78=0,"",' 2_Wesentlichkeitsanalyse (dW)'!AD78)</f>
        <v/>
      </c>
      <c r="K78" s="47" t="str">
        <f>IF(' 2_Wesentlichkeitsanalyse (dW)'!AF78=0,"",' 2_Wesentlichkeitsanalyse (dW)'!AF78)</f>
        <v/>
      </c>
      <c r="L78" s="47" t="str">
        <f>IF(' 2_Wesentlichkeitsanalyse (dW)'!AL78=0,"",' 2_Wesentlichkeitsanalyse (dW)'!AL78)</f>
        <v/>
      </c>
      <c r="M78" s="47">
        <f>IF(Tableau327[[#This Row],[Wirkungs-bewertung]]="",0,Tableau327[[#This Row],[Wirkungs-bewertung]])</f>
        <v>0</v>
      </c>
      <c r="N78" s="47">
        <f>MAX(Tableau327[[#This Row],[Risikobewertung]],Tableau327[[#This Row],[Chancen-bewertung]])</f>
        <v>0</v>
      </c>
      <c r="O78" s="47">
        <f t="shared" si="1"/>
        <v>0</v>
      </c>
      <c r="P78" s="47">
        <f t="shared" ref="P78:P141" si="2">_xlfn.MAXIFS($N$14:$N$450,$E$14:$E$450,E78)</f>
        <v>0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</row>
    <row r="79" spans="1:187" ht="36" customHeight="1" outlineLevel="1">
      <c r="A79" s="25"/>
      <c r="B79" s="85" t="str">
        <f>Tableau32[[#This Row],[ESRS '#]]</f>
        <v>ESRS E4</v>
      </c>
      <c r="C79" s="85" t="str">
        <f>Tableau32[[#This Row],[Thema]]</f>
        <v>E4 - Biologische Vielfalt und Ökosysteme</v>
      </c>
      <c r="D79" s="45" t="str">
        <f>IF(Tableau32[[#This Row],[Unterthema]]=0,"",Tableau32[[#This Row],[Unterthema]])</f>
        <v>Direkte Ursachen des Biodiversitätsverlusts</v>
      </c>
      <c r="E79" s="45" t="str">
        <f>IF(Tableau32[[#This Row],[Unter-Unterthema]]=0,"",IF(Tableau32[[#This Row],[Unter-Unterthema]]="-",Tableau327[[#This Row],[Unterthema]],_xlfn.CONCAT("E4 - ",Tableau32[[#This Row],[Unter-Unterthema]])))</f>
        <v>E4 - Klimawandel</v>
      </c>
      <c r="F79" s="47" t="str">
        <f>IF(Tableau32[[#This Row],[Zutreffend?
'[ Ja / Nein']]]=0,"",Tableau32[[#This Row],[Zutreffend?
'[ Ja / Nein']]])</f>
        <v/>
      </c>
      <c r="G79" s="47" t="str">
        <f>IF(' 2_Wesentlichkeitsanalyse (dW)'!K79=0,"",' 2_Wesentlichkeitsanalyse (dW)'!K79)</f>
        <v/>
      </c>
      <c r="H79" s="47" t="str">
        <f>IF(' 2_Wesentlichkeitsanalyse (dW)'!V79=0,"",' 2_Wesentlichkeitsanalyse (dW)'!V79)</f>
        <v/>
      </c>
      <c r="I79" s="47" t="str">
        <f>IF(' 2_Wesentlichkeitsanalyse (dW)'!X79=0,"",' 2_Wesentlichkeitsanalyse (dW)'!X79)</f>
        <v/>
      </c>
      <c r="J79" s="47" t="str">
        <f>IF(' 2_Wesentlichkeitsanalyse (dW)'!AD79=0,"",' 2_Wesentlichkeitsanalyse (dW)'!AD79)</f>
        <v/>
      </c>
      <c r="K79" s="47" t="str">
        <f>IF(' 2_Wesentlichkeitsanalyse (dW)'!AF79=0,"",' 2_Wesentlichkeitsanalyse (dW)'!AF79)</f>
        <v/>
      </c>
      <c r="L79" s="47" t="str">
        <f>IF(' 2_Wesentlichkeitsanalyse (dW)'!AL79=0,"",' 2_Wesentlichkeitsanalyse (dW)'!AL79)</f>
        <v/>
      </c>
      <c r="M79" s="47">
        <f>IF(Tableau327[[#This Row],[Wirkungs-bewertung]]="",0,Tableau327[[#This Row],[Wirkungs-bewertung]])</f>
        <v>0</v>
      </c>
      <c r="N79" s="47">
        <f>MAX(Tableau327[[#This Row],[Risikobewertung]],Tableau327[[#This Row],[Chancen-bewertung]])</f>
        <v>0</v>
      </c>
      <c r="O79" s="47">
        <f t="shared" ref="O79:O142" si="3">_xlfn.MAXIFS($M$14:$M$450,$E$14:$E$450,E79)</f>
        <v>0</v>
      </c>
      <c r="P79" s="47">
        <f t="shared" si="2"/>
        <v>0</v>
      </c>
    </row>
    <row r="80" spans="1:187" ht="36" customHeight="1" outlineLevel="1">
      <c r="A80" s="25"/>
      <c r="B80" s="85" t="str">
        <f>Tableau32[[#This Row],[ESRS '#]]</f>
        <v>ESRS E4</v>
      </c>
      <c r="C80" s="85" t="str">
        <f>Tableau32[[#This Row],[Thema]]</f>
        <v>E4 - Biologische Vielfalt und Ökosysteme</v>
      </c>
      <c r="D80" s="45" t="str">
        <f>IF(Tableau32[[#This Row],[Unterthema]]=0,"",Tableau32[[#This Row],[Unterthema]])</f>
        <v>Direkte Ursachen des Biodiversitätsverlusts</v>
      </c>
      <c r="E80" s="45" t="str">
        <f>IF(Tableau32[[#This Row],[Unter-Unterthema]]=0,"",IF(Tableau32[[#This Row],[Unter-Unterthema]]="-",Tableau327[[#This Row],[Unterthema]],_xlfn.CONCAT("E4 - ",Tableau32[[#This Row],[Unter-Unterthema]])))</f>
        <v>E4 - Klimawandel</v>
      </c>
      <c r="F80" s="47" t="str">
        <f>IF(Tableau32[[#This Row],[Zutreffend?
'[ Ja / Nein']]]=0,"",Tableau32[[#This Row],[Zutreffend?
'[ Ja / Nein']]])</f>
        <v/>
      </c>
      <c r="G80" s="47" t="str">
        <f>IF(' 2_Wesentlichkeitsanalyse (dW)'!K80=0,"",' 2_Wesentlichkeitsanalyse (dW)'!K80)</f>
        <v/>
      </c>
      <c r="H80" s="47" t="str">
        <f>IF(' 2_Wesentlichkeitsanalyse (dW)'!V80=0,"",' 2_Wesentlichkeitsanalyse (dW)'!V80)</f>
        <v/>
      </c>
      <c r="I80" s="47" t="str">
        <f>IF(' 2_Wesentlichkeitsanalyse (dW)'!X80=0,"",' 2_Wesentlichkeitsanalyse (dW)'!X80)</f>
        <v/>
      </c>
      <c r="J80" s="47" t="str">
        <f>IF(' 2_Wesentlichkeitsanalyse (dW)'!AD80=0,"",' 2_Wesentlichkeitsanalyse (dW)'!AD80)</f>
        <v/>
      </c>
      <c r="K80" s="47" t="str">
        <f>IF(' 2_Wesentlichkeitsanalyse (dW)'!AF80=0,"",' 2_Wesentlichkeitsanalyse (dW)'!AF80)</f>
        <v/>
      </c>
      <c r="L80" s="47" t="str">
        <f>IF(' 2_Wesentlichkeitsanalyse (dW)'!AL80=0,"",' 2_Wesentlichkeitsanalyse (dW)'!AL80)</f>
        <v/>
      </c>
      <c r="M80" s="47">
        <f>IF(Tableau327[[#This Row],[Wirkungs-bewertung]]="",0,Tableau327[[#This Row],[Wirkungs-bewertung]])</f>
        <v>0</v>
      </c>
      <c r="N80" s="47">
        <f>MAX(Tableau327[[#This Row],[Risikobewertung]],Tableau327[[#This Row],[Chancen-bewertung]])</f>
        <v>0</v>
      </c>
      <c r="O80" s="47">
        <f t="shared" si="3"/>
        <v>0</v>
      </c>
      <c r="P80" s="47">
        <f t="shared" si="2"/>
        <v>0</v>
      </c>
    </row>
    <row r="81" spans="1:16" ht="64.5" outlineLevel="1">
      <c r="A81" s="25"/>
      <c r="B81" s="85" t="str">
        <f>Tableau32[[#This Row],[ESRS '#]]</f>
        <v>ESRS E4</v>
      </c>
      <c r="C81" s="85" t="str">
        <f>Tableau32[[#This Row],[Thema]]</f>
        <v>E4 - Biologische Vielfalt und Ökosysteme</v>
      </c>
      <c r="D81" s="45" t="str">
        <f>IF(Tableau32[[#This Row],[Unterthema]]=0,"",Tableau32[[#This Row],[Unterthema]])</f>
        <v>Direkte Ursachen des Biodiversitätsverlusts</v>
      </c>
      <c r="E81" s="45" t="str">
        <f>IF(Tableau32[[#This Row],[Unter-Unterthema]]=0,"",IF(Tableau32[[#This Row],[Unter-Unterthema]]="-",Tableau327[[#This Row],[Unterthema]],_xlfn.CONCAT("E4 - ",Tableau32[[#This Row],[Unter-Unterthema]])))</f>
        <v>E4 - Landnutzungsänderungen, Süßwasser- und Meeresnutzungsänderungen</v>
      </c>
      <c r="F81" s="47" t="str">
        <f>IF(Tableau32[[#This Row],[Zutreffend?
'[ Ja / Nein']]]=0,"",Tableau32[[#This Row],[Zutreffend?
'[ Ja / Nein']]])</f>
        <v/>
      </c>
      <c r="G81" s="47" t="str">
        <f>IF(' 2_Wesentlichkeitsanalyse (dW)'!K81=0,"",' 2_Wesentlichkeitsanalyse (dW)'!K81)</f>
        <v/>
      </c>
      <c r="H81" s="47" t="str">
        <f>IF(' 2_Wesentlichkeitsanalyse (dW)'!V81=0,"",' 2_Wesentlichkeitsanalyse (dW)'!V81)</f>
        <v/>
      </c>
      <c r="I81" s="47" t="str">
        <f>IF(' 2_Wesentlichkeitsanalyse (dW)'!X81=0,"",' 2_Wesentlichkeitsanalyse (dW)'!X81)</f>
        <v/>
      </c>
      <c r="J81" s="47" t="str">
        <f>IF(' 2_Wesentlichkeitsanalyse (dW)'!AD81=0,"",' 2_Wesentlichkeitsanalyse (dW)'!AD81)</f>
        <v/>
      </c>
      <c r="K81" s="47" t="str">
        <f>IF(' 2_Wesentlichkeitsanalyse (dW)'!AF81=0,"",' 2_Wesentlichkeitsanalyse (dW)'!AF81)</f>
        <v/>
      </c>
      <c r="L81" s="47" t="str">
        <f>IF(' 2_Wesentlichkeitsanalyse (dW)'!AL81=0,"",' 2_Wesentlichkeitsanalyse (dW)'!AL81)</f>
        <v/>
      </c>
      <c r="M81" s="47">
        <f>IF(Tableau327[[#This Row],[Wirkungs-bewertung]]="",0,Tableau327[[#This Row],[Wirkungs-bewertung]])</f>
        <v>0</v>
      </c>
      <c r="N81" s="47">
        <f>MAX(Tableau327[[#This Row],[Risikobewertung]],Tableau327[[#This Row],[Chancen-bewertung]])</f>
        <v>0</v>
      </c>
      <c r="O81" s="47">
        <f t="shared" si="3"/>
        <v>0</v>
      </c>
      <c r="P81" s="47">
        <f t="shared" si="2"/>
        <v>0</v>
      </c>
    </row>
    <row r="82" spans="1:16" ht="36" customHeight="1" outlineLevel="1">
      <c r="A82" s="25"/>
      <c r="B82" s="85" t="str">
        <f>Tableau32[[#This Row],[ESRS '#]]</f>
        <v>ESRS E4</v>
      </c>
      <c r="C82" s="85" t="str">
        <f>Tableau32[[#This Row],[Thema]]</f>
        <v>E4 - Biologische Vielfalt und Ökosysteme</v>
      </c>
      <c r="D82" s="45" t="str">
        <f>IF(Tableau32[[#This Row],[Unterthema]]=0,"",Tableau32[[#This Row],[Unterthema]])</f>
        <v>Direkte Ursachen des Biodiversitätsverlusts</v>
      </c>
      <c r="E82" s="45" t="str">
        <f>IF(Tableau32[[#This Row],[Unter-Unterthema]]=0,"",IF(Tableau32[[#This Row],[Unter-Unterthema]]="-",Tableau327[[#This Row],[Unterthema]],_xlfn.CONCAT("E4 - ",Tableau32[[#This Row],[Unter-Unterthema]])))</f>
        <v>E4 - Landnutzungsänderungen, Süßwasser- und Meeresnutzungsänderungen</v>
      </c>
      <c r="F82" s="47" t="str">
        <f>IF(Tableau32[[#This Row],[Zutreffend?
'[ Ja / Nein']]]=0,"",Tableau32[[#This Row],[Zutreffend?
'[ Ja / Nein']]])</f>
        <v/>
      </c>
      <c r="G82" s="47" t="str">
        <f>IF(' 2_Wesentlichkeitsanalyse (dW)'!K82=0,"",' 2_Wesentlichkeitsanalyse (dW)'!K82)</f>
        <v/>
      </c>
      <c r="H82" s="47" t="str">
        <f>IF(' 2_Wesentlichkeitsanalyse (dW)'!V82=0,"",' 2_Wesentlichkeitsanalyse (dW)'!V82)</f>
        <v/>
      </c>
      <c r="I82" s="47" t="str">
        <f>IF(' 2_Wesentlichkeitsanalyse (dW)'!X82=0,"",' 2_Wesentlichkeitsanalyse (dW)'!X82)</f>
        <v/>
      </c>
      <c r="J82" s="47" t="str">
        <f>IF(' 2_Wesentlichkeitsanalyse (dW)'!AD82=0,"",' 2_Wesentlichkeitsanalyse (dW)'!AD82)</f>
        <v/>
      </c>
      <c r="K82" s="47" t="str">
        <f>IF(' 2_Wesentlichkeitsanalyse (dW)'!AF82=0,"",' 2_Wesentlichkeitsanalyse (dW)'!AF82)</f>
        <v/>
      </c>
      <c r="L82" s="47" t="str">
        <f>IF(' 2_Wesentlichkeitsanalyse (dW)'!AL82=0,"",' 2_Wesentlichkeitsanalyse (dW)'!AL82)</f>
        <v/>
      </c>
      <c r="M82" s="47">
        <f>IF(Tableau327[[#This Row],[Wirkungs-bewertung]]="",0,Tableau327[[#This Row],[Wirkungs-bewertung]])</f>
        <v>0</v>
      </c>
      <c r="N82" s="47">
        <f>MAX(Tableau327[[#This Row],[Risikobewertung]],Tableau327[[#This Row],[Chancen-bewertung]])</f>
        <v>0</v>
      </c>
      <c r="O82" s="47">
        <f t="shared" si="3"/>
        <v>0</v>
      </c>
      <c r="P82" s="47">
        <f t="shared" si="2"/>
        <v>0</v>
      </c>
    </row>
    <row r="83" spans="1:16" ht="36" customHeight="1" outlineLevel="1">
      <c r="A83" s="25"/>
      <c r="B83" s="85" t="str">
        <f>Tableau32[[#This Row],[ESRS '#]]</f>
        <v>ESRS E4</v>
      </c>
      <c r="C83" s="85" t="str">
        <f>Tableau32[[#This Row],[Thema]]</f>
        <v>E4 - Biologische Vielfalt und Ökosysteme</v>
      </c>
      <c r="D83" s="45" t="str">
        <f>IF(Tableau32[[#This Row],[Unterthema]]=0,"",Tableau32[[#This Row],[Unterthema]])</f>
        <v>Direkte Ursachen des Biodiversitätsverlusts</v>
      </c>
      <c r="E83" s="45" t="str">
        <f>IF(Tableau32[[#This Row],[Unter-Unterthema]]=0,"",IF(Tableau32[[#This Row],[Unter-Unterthema]]="-",Tableau327[[#This Row],[Unterthema]],_xlfn.CONCAT("E4 - ",Tableau32[[#This Row],[Unter-Unterthema]])))</f>
        <v>E4 - Landnutzungsänderungen, Süßwasser- und Meeresnutzungsänderungen</v>
      </c>
      <c r="F83" s="47" t="str">
        <f>IF(Tableau32[[#This Row],[Zutreffend?
'[ Ja / Nein']]]=0,"",Tableau32[[#This Row],[Zutreffend?
'[ Ja / Nein']]])</f>
        <v/>
      </c>
      <c r="G83" s="47" t="str">
        <f>IF(' 2_Wesentlichkeitsanalyse (dW)'!K83=0,"",' 2_Wesentlichkeitsanalyse (dW)'!K83)</f>
        <v/>
      </c>
      <c r="H83" s="47" t="str">
        <f>IF(' 2_Wesentlichkeitsanalyse (dW)'!V83=0,"",' 2_Wesentlichkeitsanalyse (dW)'!V83)</f>
        <v/>
      </c>
      <c r="I83" s="47" t="str">
        <f>IF(' 2_Wesentlichkeitsanalyse (dW)'!X83=0,"",' 2_Wesentlichkeitsanalyse (dW)'!X83)</f>
        <v/>
      </c>
      <c r="J83" s="47" t="str">
        <f>IF(' 2_Wesentlichkeitsanalyse (dW)'!AD83=0,"",' 2_Wesentlichkeitsanalyse (dW)'!AD83)</f>
        <v/>
      </c>
      <c r="K83" s="47" t="str">
        <f>IF(' 2_Wesentlichkeitsanalyse (dW)'!AF83=0,"",' 2_Wesentlichkeitsanalyse (dW)'!AF83)</f>
        <v/>
      </c>
      <c r="L83" s="47" t="str">
        <f>IF(' 2_Wesentlichkeitsanalyse (dW)'!AL83=0,"",' 2_Wesentlichkeitsanalyse (dW)'!AL83)</f>
        <v/>
      </c>
      <c r="M83" s="47">
        <f>IF(Tableau327[[#This Row],[Wirkungs-bewertung]]="",0,Tableau327[[#This Row],[Wirkungs-bewertung]])</f>
        <v>0</v>
      </c>
      <c r="N83" s="47">
        <f>MAX(Tableau327[[#This Row],[Risikobewertung]],Tableau327[[#This Row],[Chancen-bewertung]])</f>
        <v>0</v>
      </c>
      <c r="O83" s="47">
        <f t="shared" si="3"/>
        <v>0</v>
      </c>
      <c r="P83" s="47">
        <f t="shared" si="2"/>
        <v>0</v>
      </c>
    </row>
    <row r="84" spans="1:16" ht="36" customHeight="1" outlineLevel="1">
      <c r="A84" s="25"/>
      <c r="B84" s="85" t="str">
        <f>Tableau32[[#This Row],[ESRS '#]]</f>
        <v>ESRS E4</v>
      </c>
      <c r="C84" s="85" t="str">
        <f>Tableau32[[#This Row],[Thema]]</f>
        <v>E4 - Biologische Vielfalt und Ökosysteme</v>
      </c>
      <c r="D84" s="45" t="str">
        <f>IF(Tableau32[[#This Row],[Unterthema]]=0,"",Tableau32[[#This Row],[Unterthema]])</f>
        <v>Direkte Ursachen des Biodiversitätsverlusts</v>
      </c>
      <c r="E84" s="45" t="str">
        <f>IF(Tableau32[[#This Row],[Unter-Unterthema]]=0,"",IF(Tableau32[[#This Row],[Unter-Unterthema]]="-",Tableau327[[#This Row],[Unterthema]],_xlfn.CONCAT("E4 - ",Tableau32[[#This Row],[Unter-Unterthema]])))</f>
        <v>E4 - Landnutzungsänderungen, Süßwasser- und Meeresnutzungsänderungen</v>
      </c>
      <c r="F84" s="47" t="str">
        <f>IF(Tableau32[[#This Row],[Zutreffend?
'[ Ja / Nein']]]=0,"",Tableau32[[#This Row],[Zutreffend?
'[ Ja / Nein']]])</f>
        <v/>
      </c>
      <c r="G84" s="47" t="str">
        <f>IF(' 2_Wesentlichkeitsanalyse (dW)'!K84=0,"",' 2_Wesentlichkeitsanalyse (dW)'!K84)</f>
        <v/>
      </c>
      <c r="H84" s="47" t="str">
        <f>IF(' 2_Wesentlichkeitsanalyse (dW)'!V84=0,"",' 2_Wesentlichkeitsanalyse (dW)'!V84)</f>
        <v/>
      </c>
      <c r="I84" s="47" t="str">
        <f>IF(' 2_Wesentlichkeitsanalyse (dW)'!X84=0,"",' 2_Wesentlichkeitsanalyse (dW)'!X84)</f>
        <v/>
      </c>
      <c r="J84" s="47" t="str">
        <f>IF(' 2_Wesentlichkeitsanalyse (dW)'!AD84=0,"",' 2_Wesentlichkeitsanalyse (dW)'!AD84)</f>
        <v/>
      </c>
      <c r="K84" s="47" t="str">
        <f>IF(' 2_Wesentlichkeitsanalyse (dW)'!AF84=0,"",' 2_Wesentlichkeitsanalyse (dW)'!AF84)</f>
        <v/>
      </c>
      <c r="L84" s="47" t="str">
        <f>IF(' 2_Wesentlichkeitsanalyse (dW)'!AL84=0,"",' 2_Wesentlichkeitsanalyse (dW)'!AL84)</f>
        <v/>
      </c>
      <c r="M84" s="47">
        <f>IF(Tableau327[[#This Row],[Wirkungs-bewertung]]="",0,Tableau327[[#This Row],[Wirkungs-bewertung]])</f>
        <v>0</v>
      </c>
      <c r="N84" s="47">
        <f>MAX(Tableau327[[#This Row],[Risikobewertung]],Tableau327[[#This Row],[Chancen-bewertung]])</f>
        <v>0</v>
      </c>
      <c r="O84" s="47">
        <f t="shared" si="3"/>
        <v>0</v>
      </c>
      <c r="P84" s="47">
        <f t="shared" si="2"/>
        <v>0</v>
      </c>
    </row>
    <row r="85" spans="1:16" ht="138.75" customHeight="1" outlineLevel="1">
      <c r="A85" s="25"/>
      <c r="B85" s="85" t="str">
        <f>Tableau32[[#This Row],[ESRS '#]]</f>
        <v>ESRS E4</v>
      </c>
      <c r="C85" s="85" t="str">
        <f>Tableau32[[#This Row],[Thema]]</f>
        <v>E4 - Biologische Vielfalt und Ökosysteme</v>
      </c>
      <c r="D85" s="45" t="str">
        <f>IF(Tableau32[[#This Row],[Unterthema]]=0,"",Tableau32[[#This Row],[Unterthema]])</f>
        <v>Direkte Ursachen des Biodiversitätsverlusts</v>
      </c>
      <c r="E85" s="45" t="str">
        <f>IF(Tableau32[[#This Row],[Unter-Unterthema]]=0,"",IF(Tableau32[[#This Row],[Unter-Unterthema]]="-",Tableau327[[#This Row],[Unterthema]],_xlfn.CONCAT("E4 - ",Tableau32[[#This Row],[Unter-Unterthema]])))</f>
        <v>E4 - Direkte Ausbeutung</v>
      </c>
      <c r="F85" s="47" t="str">
        <f>IF(Tableau32[[#This Row],[Zutreffend?
'[ Ja / Nein']]]=0,"",Tableau32[[#This Row],[Zutreffend?
'[ Ja / Nein']]])</f>
        <v/>
      </c>
      <c r="G85" s="47" t="str">
        <f>IF(' 2_Wesentlichkeitsanalyse (dW)'!K85=0,"",' 2_Wesentlichkeitsanalyse (dW)'!K85)</f>
        <v/>
      </c>
      <c r="H85" s="47" t="str">
        <f>IF(' 2_Wesentlichkeitsanalyse (dW)'!V85=0,"",' 2_Wesentlichkeitsanalyse (dW)'!V85)</f>
        <v/>
      </c>
      <c r="I85" s="47" t="str">
        <f>IF(' 2_Wesentlichkeitsanalyse (dW)'!X85=0,"",' 2_Wesentlichkeitsanalyse (dW)'!X85)</f>
        <v/>
      </c>
      <c r="J85" s="47" t="str">
        <f>IF(' 2_Wesentlichkeitsanalyse (dW)'!AD85=0,"",' 2_Wesentlichkeitsanalyse (dW)'!AD85)</f>
        <v/>
      </c>
      <c r="K85" s="47" t="str">
        <f>IF(' 2_Wesentlichkeitsanalyse (dW)'!AF85=0,"",' 2_Wesentlichkeitsanalyse (dW)'!AF85)</f>
        <v/>
      </c>
      <c r="L85" s="47" t="str">
        <f>IF(' 2_Wesentlichkeitsanalyse (dW)'!AL85=0,"",' 2_Wesentlichkeitsanalyse (dW)'!AL85)</f>
        <v/>
      </c>
      <c r="M85" s="47">
        <f>IF(Tableau327[[#This Row],[Wirkungs-bewertung]]="",0,Tableau327[[#This Row],[Wirkungs-bewertung]])</f>
        <v>0</v>
      </c>
      <c r="N85" s="47">
        <f>MAX(Tableau327[[#This Row],[Risikobewertung]],Tableau327[[#This Row],[Chancen-bewertung]])</f>
        <v>0</v>
      </c>
      <c r="O85" s="47">
        <f t="shared" si="3"/>
        <v>0</v>
      </c>
      <c r="P85" s="47">
        <f t="shared" si="2"/>
        <v>0</v>
      </c>
    </row>
    <row r="86" spans="1:16" ht="36" customHeight="1" outlineLevel="1">
      <c r="A86" s="25"/>
      <c r="B86" s="85" t="str">
        <f>Tableau32[[#This Row],[ESRS '#]]</f>
        <v>ESRS E4</v>
      </c>
      <c r="C86" s="85" t="str">
        <f>Tableau32[[#This Row],[Thema]]</f>
        <v>E4 - Biologische Vielfalt und Ökosysteme</v>
      </c>
      <c r="D86" s="45" t="str">
        <f>IF(Tableau32[[#This Row],[Unterthema]]=0,"",Tableau32[[#This Row],[Unterthema]])</f>
        <v>Direkte Ursachen des Biodiversitätsverlusts</v>
      </c>
      <c r="E86" s="45" t="str">
        <f>IF(Tableau32[[#This Row],[Unter-Unterthema]]=0,"",IF(Tableau32[[#This Row],[Unter-Unterthema]]="-",Tableau327[[#This Row],[Unterthema]],_xlfn.CONCAT("E4 - ",Tableau32[[#This Row],[Unter-Unterthema]])))</f>
        <v>E4 - Direkte Ausbeutung</v>
      </c>
      <c r="F86" s="47" t="str">
        <f>IF(Tableau32[[#This Row],[Zutreffend?
'[ Ja / Nein']]]=0,"",Tableau32[[#This Row],[Zutreffend?
'[ Ja / Nein']]])</f>
        <v/>
      </c>
      <c r="G86" s="47" t="str">
        <f>IF(' 2_Wesentlichkeitsanalyse (dW)'!K86=0,"",' 2_Wesentlichkeitsanalyse (dW)'!K86)</f>
        <v/>
      </c>
      <c r="H86" s="47" t="str">
        <f>IF(' 2_Wesentlichkeitsanalyse (dW)'!V86=0,"",' 2_Wesentlichkeitsanalyse (dW)'!V86)</f>
        <v/>
      </c>
      <c r="I86" s="47" t="str">
        <f>IF(' 2_Wesentlichkeitsanalyse (dW)'!X86=0,"",' 2_Wesentlichkeitsanalyse (dW)'!X86)</f>
        <v/>
      </c>
      <c r="J86" s="47" t="str">
        <f>IF(' 2_Wesentlichkeitsanalyse (dW)'!AD86=0,"",' 2_Wesentlichkeitsanalyse (dW)'!AD86)</f>
        <v/>
      </c>
      <c r="K86" s="47" t="str">
        <f>IF(' 2_Wesentlichkeitsanalyse (dW)'!AF86=0,"",' 2_Wesentlichkeitsanalyse (dW)'!AF86)</f>
        <v/>
      </c>
      <c r="L86" s="47" t="str">
        <f>IF(' 2_Wesentlichkeitsanalyse (dW)'!AL86=0,"",' 2_Wesentlichkeitsanalyse (dW)'!AL86)</f>
        <v/>
      </c>
      <c r="M86" s="47">
        <f>IF(Tableau327[[#This Row],[Wirkungs-bewertung]]="",0,Tableau327[[#This Row],[Wirkungs-bewertung]])</f>
        <v>0</v>
      </c>
      <c r="N86" s="47">
        <f>MAX(Tableau327[[#This Row],[Risikobewertung]],Tableau327[[#This Row],[Chancen-bewertung]])</f>
        <v>0</v>
      </c>
      <c r="O86" s="47">
        <f t="shared" si="3"/>
        <v>0</v>
      </c>
      <c r="P86" s="47">
        <f t="shared" si="2"/>
        <v>0</v>
      </c>
    </row>
    <row r="87" spans="1:16" ht="36" customHeight="1" outlineLevel="1">
      <c r="A87" s="25"/>
      <c r="B87" s="85" t="str">
        <f>Tableau32[[#This Row],[ESRS '#]]</f>
        <v>ESRS E4</v>
      </c>
      <c r="C87" s="85" t="str">
        <f>Tableau32[[#This Row],[Thema]]</f>
        <v>E4 - Biologische Vielfalt und Ökosysteme</v>
      </c>
      <c r="D87" s="45" t="str">
        <f>IF(Tableau32[[#This Row],[Unterthema]]=0,"",Tableau32[[#This Row],[Unterthema]])</f>
        <v>Direkte Ursachen des Biodiversitätsverlusts</v>
      </c>
      <c r="E87" s="45" t="str">
        <f>IF(Tableau32[[#This Row],[Unter-Unterthema]]=0,"",IF(Tableau32[[#This Row],[Unter-Unterthema]]="-",Tableau327[[#This Row],[Unterthema]],_xlfn.CONCAT("E4 - ",Tableau32[[#This Row],[Unter-Unterthema]])))</f>
        <v>E4 - Direkte Ausbeutung</v>
      </c>
      <c r="F87" s="47" t="str">
        <f>IF(Tableau32[[#This Row],[Zutreffend?
'[ Ja / Nein']]]=0,"",Tableau32[[#This Row],[Zutreffend?
'[ Ja / Nein']]])</f>
        <v/>
      </c>
      <c r="G87" s="47" t="str">
        <f>IF(' 2_Wesentlichkeitsanalyse (dW)'!K87=0,"",' 2_Wesentlichkeitsanalyse (dW)'!K87)</f>
        <v/>
      </c>
      <c r="H87" s="47" t="str">
        <f>IF(' 2_Wesentlichkeitsanalyse (dW)'!V87=0,"",' 2_Wesentlichkeitsanalyse (dW)'!V87)</f>
        <v/>
      </c>
      <c r="I87" s="47" t="str">
        <f>IF(' 2_Wesentlichkeitsanalyse (dW)'!X87=0,"",' 2_Wesentlichkeitsanalyse (dW)'!X87)</f>
        <v/>
      </c>
      <c r="J87" s="47" t="str">
        <f>IF(' 2_Wesentlichkeitsanalyse (dW)'!AD87=0,"",' 2_Wesentlichkeitsanalyse (dW)'!AD87)</f>
        <v/>
      </c>
      <c r="K87" s="47" t="str">
        <f>IF(' 2_Wesentlichkeitsanalyse (dW)'!AF87=0,"",' 2_Wesentlichkeitsanalyse (dW)'!AF87)</f>
        <v/>
      </c>
      <c r="L87" s="47" t="str">
        <f>IF(' 2_Wesentlichkeitsanalyse (dW)'!AL87=0,"",' 2_Wesentlichkeitsanalyse (dW)'!AL87)</f>
        <v/>
      </c>
      <c r="M87" s="47">
        <f>IF(Tableau327[[#This Row],[Wirkungs-bewertung]]="",0,Tableau327[[#This Row],[Wirkungs-bewertung]])</f>
        <v>0</v>
      </c>
      <c r="N87" s="47">
        <f>MAX(Tableau327[[#This Row],[Risikobewertung]],Tableau327[[#This Row],[Chancen-bewertung]])</f>
        <v>0</v>
      </c>
      <c r="O87" s="47">
        <f t="shared" si="3"/>
        <v>0</v>
      </c>
      <c r="P87" s="47">
        <f t="shared" si="2"/>
        <v>0</v>
      </c>
    </row>
    <row r="88" spans="1:16" ht="36" customHeight="1" outlineLevel="1">
      <c r="A88" s="25"/>
      <c r="B88" s="85" t="str">
        <f>Tableau32[[#This Row],[ESRS '#]]</f>
        <v>ESRS E4</v>
      </c>
      <c r="C88" s="85" t="str">
        <f>Tableau32[[#This Row],[Thema]]</f>
        <v>E4 - Biologische Vielfalt und Ökosysteme</v>
      </c>
      <c r="D88" s="45" t="str">
        <f>IF(Tableau32[[#This Row],[Unterthema]]=0,"",Tableau32[[#This Row],[Unterthema]])</f>
        <v>Direkte Ursachen des Biodiversitätsverlusts</v>
      </c>
      <c r="E88" s="45" t="str">
        <f>IF(Tableau32[[#This Row],[Unter-Unterthema]]=0,"",IF(Tableau32[[#This Row],[Unter-Unterthema]]="-",Tableau327[[#This Row],[Unterthema]],_xlfn.CONCAT("E4 - ",Tableau32[[#This Row],[Unter-Unterthema]])))</f>
        <v>E4 - Direkte Ausbeutung</v>
      </c>
      <c r="F88" s="47" t="str">
        <f>IF(Tableau32[[#This Row],[Zutreffend?
'[ Ja / Nein']]]=0,"",Tableau32[[#This Row],[Zutreffend?
'[ Ja / Nein']]])</f>
        <v/>
      </c>
      <c r="G88" s="47" t="str">
        <f>IF(' 2_Wesentlichkeitsanalyse (dW)'!K88=0,"",' 2_Wesentlichkeitsanalyse (dW)'!K88)</f>
        <v/>
      </c>
      <c r="H88" s="47" t="str">
        <f>IF(' 2_Wesentlichkeitsanalyse (dW)'!V88=0,"",' 2_Wesentlichkeitsanalyse (dW)'!V88)</f>
        <v/>
      </c>
      <c r="I88" s="47" t="str">
        <f>IF(' 2_Wesentlichkeitsanalyse (dW)'!X88=0,"",' 2_Wesentlichkeitsanalyse (dW)'!X88)</f>
        <v/>
      </c>
      <c r="J88" s="47" t="str">
        <f>IF(' 2_Wesentlichkeitsanalyse (dW)'!AD88=0,"",' 2_Wesentlichkeitsanalyse (dW)'!AD88)</f>
        <v/>
      </c>
      <c r="K88" s="47" t="str">
        <f>IF(' 2_Wesentlichkeitsanalyse (dW)'!AF88=0,"",' 2_Wesentlichkeitsanalyse (dW)'!AF88)</f>
        <v/>
      </c>
      <c r="L88" s="47" t="str">
        <f>IF(' 2_Wesentlichkeitsanalyse (dW)'!AL88=0,"",' 2_Wesentlichkeitsanalyse (dW)'!AL88)</f>
        <v/>
      </c>
      <c r="M88" s="47">
        <f>IF(Tableau327[[#This Row],[Wirkungs-bewertung]]="",0,Tableau327[[#This Row],[Wirkungs-bewertung]])</f>
        <v>0</v>
      </c>
      <c r="N88" s="47">
        <f>MAX(Tableau327[[#This Row],[Risikobewertung]],Tableau327[[#This Row],[Chancen-bewertung]])</f>
        <v>0</v>
      </c>
      <c r="O88" s="47">
        <f t="shared" si="3"/>
        <v>0</v>
      </c>
      <c r="P88" s="47">
        <f t="shared" si="2"/>
        <v>0</v>
      </c>
    </row>
    <row r="89" spans="1:16" ht="64.5" outlineLevel="1">
      <c r="A89" s="25"/>
      <c r="B89" s="85" t="str">
        <f>Tableau32[[#This Row],[ESRS '#]]</f>
        <v>ESRS E4</v>
      </c>
      <c r="C89" s="85" t="str">
        <f>Tableau32[[#This Row],[Thema]]</f>
        <v>E4 - Biologische Vielfalt und Ökosysteme</v>
      </c>
      <c r="D89" s="45" t="str">
        <f>IF(Tableau32[[#This Row],[Unterthema]]=0,"",Tableau32[[#This Row],[Unterthema]])</f>
        <v>Direkte Ursachen des Biodiversitätsverlusts</v>
      </c>
      <c r="E89" s="45" t="str">
        <f>IF(Tableau32[[#This Row],[Unter-Unterthema]]=0,"",IF(Tableau32[[#This Row],[Unter-Unterthema]]="-",Tableau327[[#This Row],[Unterthema]],_xlfn.CONCAT("E4 - ",Tableau32[[#This Row],[Unter-Unterthema]])))</f>
        <v>E4 - Invasive gebietsfremde Arten</v>
      </c>
      <c r="F89" s="47" t="str">
        <f>IF(Tableau32[[#This Row],[Zutreffend?
'[ Ja / Nein']]]=0,"",Tableau32[[#This Row],[Zutreffend?
'[ Ja / Nein']]])</f>
        <v/>
      </c>
      <c r="G89" s="47" t="str">
        <f>IF(' 2_Wesentlichkeitsanalyse (dW)'!K89=0,"",' 2_Wesentlichkeitsanalyse (dW)'!K89)</f>
        <v/>
      </c>
      <c r="H89" s="47" t="str">
        <f>IF(' 2_Wesentlichkeitsanalyse (dW)'!V89=0,"",' 2_Wesentlichkeitsanalyse (dW)'!V89)</f>
        <v/>
      </c>
      <c r="I89" s="47" t="str">
        <f>IF(' 2_Wesentlichkeitsanalyse (dW)'!X89=0,"",' 2_Wesentlichkeitsanalyse (dW)'!X89)</f>
        <v/>
      </c>
      <c r="J89" s="47" t="str">
        <f>IF(' 2_Wesentlichkeitsanalyse (dW)'!AD89=0,"",' 2_Wesentlichkeitsanalyse (dW)'!AD89)</f>
        <v/>
      </c>
      <c r="K89" s="47" t="str">
        <f>IF(' 2_Wesentlichkeitsanalyse (dW)'!AF89=0,"",' 2_Wesentlichkeitsanalyse (dW)'!AF89)</f>
        <v/>
      </c>
      <c r="L89" s="47" t="str">
        <f>IF(' 2_Wesentlichkeitsanalyse (dW)'!AL89=0,"",' 2_Wesentlichkeitsanalyse (dW)'!AL89)</f>
        <v/>
      </c>
      <c r="M89" s="47">
        <f>IF(Tableau327[[#This Row],[Wirkungs-bewertung]]="",0,Tableau327[[#This Row],[Wirkungs-bewertung]])</f>
        <v>0</v>
      </c>
      <c r="N89" s="47">
        <f>MAX(Tableau327[[#This Row],[Risikobewertung]],Tableau327[[#This Row],[Chancen-bewertung]])</f>
        <v>0</v>
      </c>
      <c r="O89" s="47">
        <f t="shared" si="3"/>
        <v>0</v>
      </c>
      <c r="P89" s="47">
        <f t="shared" si="2"/>
        <v>0</v>
      </c>
    </row>
    <row r="90" spans="1:16" ht="36" customHeight="1" outlineLevel="1">
      <c r="A90" s="25"/>
      <c r="B90" s="85" t="str">
        <f>Tableau32[[#This Row],[ESRS '#]]</f>
        <v>ESRS E4</v>
      </c>
      <c r="C90" s="85" t="str">
        <f>Tableau32[[#This Row],[Thema]]</f>
        <v>E4 - Biologische Vielfalt und Ökosysteme</v>
      </c>
      <c r="D90" s="45" t="str">
        <f>IF(Tableau32[[#This Row],[Unterthema]]=0,"",Tableau32[[#This Row],[Unterthema]])</f>
        <v>Direkte Ursachen des Biodiversitätsverlusts</v>
      </c>
      <c r="E90" s="45" t="str">
        <f>IF(Tableau32[[#This Row],[Unter-Unterthema]]=0,"",IF(Tableau32[[#This Row],[Unter-Unterthema]]="-",Tableau327[[#This Row],[Unterthema]],_xlfn.CONCAT("E4 - ",Tableau32[[#This Row],[Unter-Unterthema]])))</f>
        <v>E4 - Invasive gebietsfremde Arten</v>
      </c>
      <c r="F90" s="47" t="str">
        <f>IF(Tableau32[[#This Row],[Zutreffend?
'[ Ja / Nein']]]=0,"",Tableau32[[#This Row],[Zutreffend?
'[ Ja / Nein']]])</f>
        <v/>
      </c>
      <c r="G90" s="47" t="str">
        <f>IF(' 2_Wesentlichkeitsanalyse (dW)'!K90=0,"",' 2_Wesentlichkeitsanalyse (dW)'!K90)</f>
        <v/>
      </c>
      <c r="H90" s="47" t="str">
        <f>IF(' 2_Wesentlichkeitsanalyse (dW)'!V90=0,"",' 2_Wesentlichkeitsanalyse (dW)'!V90)</f>
        <v/>
      </c>
      <c r="I90" s="47" t="str">
        <f>IF(' 2_Wesentlichkeitsanalyse (dW)'!X90=0,"",' 2_Wesentlichkeitsanalyse (dW)'!X90)</f>
        <v/>
      </c>
      <c r="J90" s="47" t="str">
        <f>IF(' 2_Wesentlichkeitsanalyse (dW)'!AD90=0,"",' 2_Wesentlichkeitsanalyse (dW)'!AD90)</f>
        <v/>
      </c>
      <c r="K90" s="47" t="str">
        <f>IF(' 2_Wesentlichkeitsanalyse (dW)'!AF90=0,"",' 2_Wesentlichkeitsanalyse (dW)'!AF90)</f>
        <v/>
      </c>
      <c r="L90" s="47" t="str">
        <f>IF(' 2_Wesentlichkeitsanalyse (dW)'!AL90=0,"",' 2_Wesentlichkeitsanalyse (dW)'!AL90)</f>
        <v/>
      </c>
      <c r="M90" s="47">
        <f>IF(Tableau327[[#This Row],[Wirkungs-bewertung]]="",0,Tableau327[[#This Row],[Wirkungs-bewertung]])</f>
        <v>0</v>
      </c>
      <c r="N90" s="47">
        <f>MAX(Tableau327[[#This Row],[Risikobewertung]],Tableau327[[#This Row],[Chancen-bewertung]])</f>
        <v>0</v>
      </c>
      <c r="O90" s="47">
        <f t="shared" si="3"/>
        <v>0</v>
      </c>
      <c r="P90" s="47">
        <f t="shared" si="2"/>
        <v>0</v>
      </c>
    </row>
    <row r="91" spans="1:16" ht="36" customHeight="1" outlineLevel="1">
      <c r="A91" s="25"/>
      <c r="B91" s="85" t="str">
        <f>Tableau32[[#This Row],[ESRS '#]]</f>
        <v>ESRS E4</v>
      </c>
      <c r="C91" s="85" t="str">
        <f>Tableau32[[#This Row],[Thema]]</f>
        <v>E4 - Biologische Vielfalt und Ökosysteme</v>
      </c>
      <c r="D91" s="45" t="str">
        <f>IF(Tableau32[[#This Row],[Unterthema]]=0,"",Tableau32[[#This Row],[Unterthema]])</f>
        <v>Direkte Ursachen des Biodiversitätsverlusts</v>
      </c>
      <c r="E91" s="45" t="str">
        <f>IF(Tableau32[[#This Row],[Unter-Unterthema]]=0,"",IF(Tableau32[[#This Row],[Unter-Unterthema]]="-",Tableau327[[#This Row],[Unterthema]],_xlfn.CONCAT("E4 - ",Tableau32[[#This Row],[Unter-Unterthema]])))</f>
        <v>E4 - Invasive gebietsfremde Arten</v>
      </c>
      <c r="F91" s="47" t="str">
        <f>IF(Tableau32[[#This Row],[Zutreffend?
'[ Ja / Nein']]]=0,"",Tableau32[[#This Row],[Zutreffend?
'[ Ja / Nein']]])</f>
        <v/>
      </c>
      <c r="G91" s="47" t="str">
        <f>IF(' 2_Wesentlichkeitsanalyse (dW)'!K91=0,"",' 2_Wesentlichkeitsanalyse (dW)'!K91)</f>
        <v/>
      </c>
      <c r="H91" s="47" t="str">
        <f>IF(' 2_Wesentlichkeitsanalyse (dW)'!V91=0,"",' 2_Wesentlichkeitsanalyse (dW)'!V91)</f>
        <v/>
      </c>
      <c r="I91" s="47" t="str">
        <f>IF(' 2_Wesentlichkeitsanalyse (dW)'!X91=0,"",' 2_Wesentlichkeitsanalyse (dW)'!X91)</f>
        <v/>
      </c>
      <c r="J91" s="47" t="str">
        <f>IF(' 2_Wesentlichkeitsanalyse (dW)'!AD91=0,"",' 2_Wesentlichkeitsanalyse (dW)'!AD91)</f>
        <v/>
      </c>
      <c r="K91" s="47" t="str">
        <f>IF(' 2_Wesentlichkeitsanalyse (dW)'!AF91=0,"",' 2_Wesentlichkeitsanalyse (dW)'!AF91)</f>
        <v/>
      </c>
      <c r="L91" s="47" t="str">
        <f>IF(' 2_Wesentlichkeitsanalyse (dW)'!AL91=0,"",' 2_Wesentlichkeitsanalyse (dW)'!AL91)</f>
        <v/>
      </c>
      <c r="M91" s="47">
        <f>IF(Tableau327[[#This Row],[Wirkungs-bewertung]]="",0,Tableau327[[#This Row],[Wirkungs-bewertung]])</f>
        <v>0</v>
      </c>
      <c r="N91" s="47">
        <f>MAX(Tableau327[[#This Row],[Risikobewertung]],Tableau327[[#This Row],[Chancen-bewertung]])</f>
        <v>0</v>
      </c>
      <c r="O91" s="47">
        <f t="shared" si="3"/>
        <v>0</v>
      </c>
      <c r="P91" s="47">
        <f t="shared" si="2"/>
        <v>0</v>
      </c>
    </row>
    <row r="92" spans="1:16" ht="36" customHeight="1" outlineLevel="1">
      <c r="A92" s="25"/>
      <c r="B92" s="85" t="str">
        <f>Tableau32[[#This Row],[ESRS '#]]</f>
        <v>ESRS E4</v>
      </c>
      <c r="C92" s="85" t="str">
        <f>Tableau32[[#This Row],[Thema]]</f>
        <v>E4 - Biologische Vielfalt und Ökosysteme</v>
      </c>
      <c r="D92" s="45" t="str">
        <f>IF(Tableau32[[#This Row],[Unterthema]]=0,"",Tableau32[[#This Row],[Unterthema]])</f>
        <v>Direkte Ursachen des Biodiversitätsverlusts</v>
      </c>
      <c r="E92" s="45" t="str">
        <f>IF(Tableau32[[#This Row],[Unter-Unterthema]]=0,"",IF(Tableau32[[#This Row],[Unter-Unterthema]]="-",Tableau327[[#This Row],[Unterthema]],_xlfn.CONCAT("E4 - ",Tableau32[[#This Row],[Unter-Unterthema]])))</f>
        <v>E4 - Invasive gebietsfremde Arten</v>
      </c>
      <c r="F92" s="47" t="str">
        <f>IF(Tableau32[[#This Row],[Zutreffend?
'[ Ja / Nein']]]=0,"",Tableau32[[#This Row],[Zutreffend?
'[ Ja / Nein']]])</f>
        <v/>
      </c>
      <c r="G92" s="47" t="str">
        <f>IF(' 2_Wesentlichkeitsanalyse (dW)'!K92=0,"",' 2_Wesentlichkeitsanalyse (dW)'!K92)</f>
        <v/>
      </c>
      <c r="H92" s="47" t="str">
        <f>IF(' 2_Wesentlichkeitsanalyse (dW)'!V92=0,"",' 2_Wesentlichkeitsanalyse (dW)'!V92)</f>
        <v/>
      </c>
      <c r="I92" s="47" t="str">
        <f>IF(' 2_Wesentlichkeitsanalyse (dW)'!X92=0,"",' 2_Wesentlichkeitsanalyse (dW)'!X92)</f>
        <v/>
      </c>
      <c r="J92" s="47" t="str">
        <f>IF(' 2_Wesentlichkeitsanalyse (dW)'!AD92=0,"",' 2_Wesentlichkeitsanalyse (dW)'!AD92)</f>
        <v/>
      </c>
      <c r="K92" s="47" t="str">
        <f>IF(' 2_Wesentlichkeitsanalyse (dW)'!AF92=0,"",' 2_Wesentlichkeitsanalyse (dW)'!AF92)</f>
        <v/>
      </c>
      <c r="L92" s="47" t="str">
        <f>IF(' 2_Wesentlichkeitsanalyse (dW)'!AL92=0,"",' 2_Wesentlichkeitsanalyse (dW)'!AL92)</f>
        <v/>
      </c>
      <c r="M92" s="47">
        <f>IF(Tableau327[[#This Row],[Wirkungs-bewertung]]="",0,Tableau327[[#This Row],[Wirkungs-bewertung]])</f>
        <v>0</v>
      </c>
      <c r="N92" s="47">
        <f>MAX(Tableau327[[#This Row],[Risikobewertung]],Tableau327[[#This Row],[Chancen-bewertung]])</f>
        <v>0</v>
      </c>
      <c r="O92" s="47">
        <f t="shared" si="3"/>
        <v>0</v>
      </c>
      <c r="P92" s="47">
        <f t="shared" si="2"/>
        <v>0</v>
      </c>
    </row>
    <row r="93" spans="1:16" ht="64.5" outlineLevel="1">
      <c r="A93" s="25"/>
      <c r="B93" s="85" t="str">
        <f>Tableau32[[#This Row],[ESRS '#]]</f>
        <v>ESRS E4</v>
      </c>
      <c r="C93" s="85" t="str">
        <f>Tableau32[[#This Row],[Thema]]</f>
        <v>E4 - Biologische Vielfalt und Ökosysteme</v>
      </c>
      <c r="D93" s="45" t="str">
        <f>IF(Tableau32[[#This Row],[Unterthema]]=0,"",Tableau32[[#This Row],[Unterthema]])</f>
        <v>Direkte Ursachen des Biodiversitätsverlusts</v>
      </c>
      <c r="E93" s="45" t="str">
        <f>IF(Tableau32[[#This Row],[Unter-Unterthema]]=0,"",IF(Tableau32[[#This Row],[Unter-Unterthema]]="-",Tableau327[[#This Row],[Unterthema]],_xlfn.CONCAT("E4 - ",Tableau32[[#This Row],[Unter-Unterthema]])))</f>
        <v>E4 - Umweltverschmutzung</v>
      </c>
      <c r="F93" s="47" t="str">
        <f>IF(Tableau32[[#This Row],[Zutreffend?
'[ Ja / Nein']]]=0,"",Tableau32[[#This Row],[Zutreffend?
'[ Ja / Nein']]])</f>
        <v/>
      </c>
      <c r="G93" s="47" t="str">
        <f>IF(' 2_Wesentlichkeitsanalyse (dW)'!K93=0,"",' 2_Wesentlichkeitsanalyse (dW)'!K93)</f>
        <v/>
      </c>
      <c r="H93" s="47" t="str">
        <f>IF(' 2_Wesentlichkeitsanalyse (dW)'!V93=0,"",' 2_Wesentlichkeitsanalyse (dW)'!V93)</f>
        <v/>
      </c>
      <c r="I93" s="47" t="str">
        <f>IF(' 2_Wesentlichkeitsanalyse (dW)'!X93=0,"",' 2_Wesentlichkeitsanalyse (dW)'!X93)</f>
        <v/>
      </c>
      <c r="J93" s="47" t="str">
        <f>IF(' 2_Wesentlichkeitsanalyse (dW)'!AD93=0,"",' 2_Wesentlichkeitsanalyse (dW)'!AD93)</f>
        <v/>
      </c>
      <c r="K93" s="47" t="str">
        <f>IF(' 2_Wesentlichkeitsanalyse (dW)'!AF93=0,"",' 2_Wesentlichkeitsanalyse (dW)'!AF93)</f>
        <v/>
      </c>
      <c r="L93" s="47" t="str">
        <f>IF(' 2_Wesentlichkeitsanalyse (dW)'!AL93=0,"",' 2_Wesentlichkeitsanalyse (dW)'!AL93)</f>
        <v/>
      </c>
      <c r="M93" s="47">
        <f>IF(Tableau327[[#This Row],[Wirkungs-bewertung]]="",0,Tableau327[[#This Row],[Wirkungs-bewertung]])</f>
        <v>0</v>
      </c>
      <c r="N93" s="47">
        <f>MAX(Tableau327[[#This Row],[Risikobewertung]],Tableau327[[#This Row],[Chancen-bewertung]])</f>
        <v>0</v>
      </c>
      <c r="O93" s="47">
        <f t="shared" si="3"/>
        <v>0</v>
      </c>
      <c r="P93" s="47">
        <f t="shared" si="2"/>
        <v>0</v>
      </c>
    </row>
    <row r="94" spans="1:16" ht="36" customHeight="1" outlineLevel="1">
      <c r="A94" s="25"/>
      <c r="B94" s="85" t="str">
        <f>Tableau32[[#This Row],[ESRS '#]]</f>
        <v>ESRS E4</v>
      </c>
      <c r="C94" s="85" t="str">
        <f>Tableau32[[#This Row],[Thema]]</f>
        <v>E4 - Biologische Vielfalt und Ökosysteme</v>
      </c>
      <c r="D94" s="45" t="str">
        <f>IF(Tableau32[[#This Row],[Unterthema]]=0,"",Tableau32[[#This Row],[Unterthema]])</f>
        <v>Direkte Ursachen des Biodiversitätsverlusts</v>
      </c>
      <c r="E94" s="45" t="str">
        <f>IF(Tableau32[[#This Row],[Unter-Unterthema]]=0,"",IF(Tableau32[[#This Row],[Unter-Unterthema]]="-",Tableau327[[#This Row],[Unterthema]],_xlfn.CONCAT("E4 - ",Tableau32[[#This Row],[Unter-Unterthema]])))</f>
        <v>E4 - Umweltverschmutzung</v>
      </c>
      <c r="F94" s="47" t="str">
        <f>IF(Tableau32[[#This Row],[Zutreffend?
'[ Ja / Nein']]]=0,"",Tableau32[[#This Row],[Zutreffend?
'[ Ja / Nein']]])</f>
        <v/>
      </c>
      <c r="G94" s="47" t="str">
        <f>IF(' 2_Wesentlichkeitsanalyse (dW)'!K94=0,"",' 2_Wesentlichkeitsanalyse (dW)'!K94)</f>
        <v/>
      </c>
      <c r="H94" s="47" t="str">
        <f>IF(' 2_Wesentlichkeitsanalyse (dW)'!V94=0,"",' 2_Wesentlichkeitsanalyse (dW)'!V94)</f>
        <v/>
      </c>
      <c r="I94" s="47" t="str">
        <f>IF(' 2_Wesentlichkeitsanalyse (dW)'!X94=0,"",' 2_Wesentlichkeitsanalyse (dW)'!X94)</f>
        <v/>
      </c>
      <c r="J94" s="47" t="str">
        <f>IF(' 2_Wesentlichkeitsanalyse (dW)'!AD94=0,"",' 2_Wesentlichkeitsanalyse (dW)'!AD94)</f>
        <v/>
      </c>
      <c r="K94" s="47" t="str">
        <f>IF(' 2_Wesentlichkeitsanalyse (dW)'!AF94=0,"",' 2_Wesentlichkeitsanalyse (dW)'!AF94)</f>
        <v/>
      </c>
      <c r="L94" s="47" t="str">
        <f>IF(' 2_Wesentlichkeitsanalyse (dW)'!AL94=0,"",' 2_Wesentlichkeitsanalyse (dW)'!AL94)</f>
        <v/>
      </c>
      <c r="M94" s="47">
        <f>IF(Tableau327[[#This Row],[Wirkungs-bewertung]]="",0,Tableau327[[#This Row],[Wirkungs-bewertung]])</f>
        <v>0</v>
      </c>
      <c r="N94" s="47">
        <f>MAX(Tableau327[[#This Row],[Risikobewertung]],Tableau327[[#This Row],[Chancen-bewertung]])</f>
        <v>0</v>
      </c>
      <c r="O94" s="47">
        <f t="shared" si="3"/>
        <v>0</v>
      </c>
      <c r="P94" s="47">
        <f t="shared" si="2"/>
        <v>0</v>
      </c>
    </row>
    <row r="95" spans="1:16" ht="36" customHeight="1" outlineLevel="1">
      <c r="A95" s="25"/>
      <c r="B95" s="85" t="str">
        <f>Tableau32[[#This Row],[ESRS '#]]</f>
        <v>ESRS E4</v>
      </c>
      <c r="C95" s="85" t="str">
        <f>Tableau32[[#This Row],[Thema]]</f>
        <v>E4 - Biologische Vielfalt und Ökosysteme</v>
      </c>
      <c r="D95" s="45" t="str">
        <f>IF(Tableau32[[#This Row],[Unterthema]]=0,"",Tableau32[[#This Row],[Unterthema]])</f>
        <v>Direkte Ursachen des Biodiversitätsverlusts</v>
      </c>
      <c r="E95" s="45" t="str">
        <f>IF(Tableau32[[#This Row],[Unter-Unterthema]]=0,"",IF(Tableau32[[#This Row],[Unter-Unterthema]]="-",Tableau327[[#This Row],[Unterthema]],_xlfn.CONCAT("E4 - ",Tableau32[[#This Row],[Unter-Unterthema]])))</f>
        <v>E4 - Umweltverschmutzung</v>
      </c>
      <c r="F95" s="47" t="str">
        <f>IF(Tableau32[[#This Row],[Zutreffend?
'[ Ja / Nein']]]=0,"",Tableau32[[#This Row],[Zutreffend?
'[ Ja / Nein']]])</f>
        <v/>
      </c>
      <c r="G95" s="47" t="str">
        <f>IF(' 2_Wesentlichkeitsanalyse (dW)'!K95=0,"",' 2_Wesentlichkeitsanalyse (dW)'!K95)</f>
        <v/>
      </c>
      <c r="H95" s="47" t="str">
        <f>IF(' 2_Wesentlichkeitsanalyse (dW)'!V95=0,"",' 2_Wesentlichkeitsanalyse (dW)'!V95)</f>
        <v/>
      </c>
      <c r="I95" s="47" t="str">
        <f>IF(' 2_Wesentlichkeitsanalyse (dW)'!X95=0,"",' 2_Wesentlichkeitsanalyse (dW)'!X95)</f>
        <v/>
      </c>
      <c r="J95" s="47" t="str">
        <f>IF(' 2_Wesentlichkeitsanalyse (dW)'!AD95=0,"",' 2_Wesentlichkeitsanalyse (dW)'!AD95)</f>
        <v/>
      </c>
      <c r="K95" s="47" t="str">
        <f>IF(' 2_Wesentlichkeitsanalyse (dW)'!AF95=0,"",' 2_Wesentlichkeitsanalyse (dW)'!AF95)</f>
        <v/>
      </c>
      <c r="L95" s="47" t="str">
        <f>IF(' 2_Wesentlichkeitsanalyse (dW)'!AL95=0,"",' 2_Wesentlichkeitsanalyse (dW)'!AL95)</f>
        <v/>
      </c>
      <c r="M95" s="47">
        <f>IF(Tableau327[[#This Row],[Wirkungs-bewertung]]="",0,Tableau327[[#This Row],[Wirkungs-bewertung]])</f>
        <v>0</v>
      </c>
      <c r="N95" s="47">
        <f>MAX(Tableau327[[#This Row],[Risikobewertung]],Tableau327[[#This Row],[Chancen-bewertung]])</f>
        <v>0</v>
      </c>
      <c r="O95" s="47">
        <f t="shared" si="3"/>
        <v>0</v>
      </c>
      <c r="P95" s="47">
        <f t="shared" si="2"/>
        <v>0</v>
      </c>
    </row>
    <row r="96" spans="1:16" ht="36" customHeight="1" outlineLevel="1">
      <c r="A96" s="25"/>
      <c r="B96" s="85" t="str">
        <f>Tableau32[[#This Row],[ESRS '#]]</f>
        <v>ESRS E4</v>
      </c>
      <c r="C96" s="85" t="str">
        <f>Tableau32[[#This Row],[Thema]]</f>
        <v>E4 - Biologische Vielfalt und Ökosysteme</v>
      </c>
      <c r="D96" s="45" t="str">
        <f>IF(Tableau32[[#This Row],[Unterthema]]=0,"",Tableau32[[#This Row],[Unterthema]])</f>
        <v>Direkte Ursachen des Biodiversitätsverlusts</v>
      </c>
      <c r="E96" s="45" t="str">
        <f>IF(Tableau32[[#This Row],[Unter-Unterthema]]=0,"",IF(Tableau32[[#This Row],[Unter-Unterthema]]="-",Tableau327[[#This Row],[Unterthema]],_xlfn.CONCAT("E4 - ",Tableau32[[#This Row],[Unter-Unterthema]])))</f>
        <v>E4 - Umweltverschmutzung</v>
      </c>
      <c r="F96" s="47" t="str">
        <f>IF(Tableau32[[#This Row],[Zutreffend?
'[ Ja / Nein']]]=0,"",Tableau32[[#This Row],[Zutreffend?
'[ Ja / Nein']]])</f>
        <v/>
      </c>
      <c r="G96" s="47" t="str">
        <f>IF(' 2_Wesentlichkeitsanalyse (dW)'!K96=0,"",' 2_Wesentlichkeitsanalyse (dW)'!K96)</f>
        <v/>
      </c>
      <c r="H96" s="47" t="str">
        <f>IF(' 2_Wesentlichkeitsanalyse (dW)'!V96=0,"",' 2_Wesentlichkeitsanalyse (dW)'!V96)</f>
        <v/>
      </c>
      <c r="I96" s="47" t="str">
        <f>IF(' 2_Wesentlichkeitsanalyse (dW)'!X96=0,"",' 2_Wesentlichkeitsanalyse (dW)'!X96)</f>
        <v/>
      </c>
      <c r="J96" s="47" t="str">
        <f>IF(' 2_Wesentlichkeitsanalyse (dW)'!AD96=0,"",' 2_Wesentlichkeitsanalyse (dW)'!AD96)</f>
        <v/>
      </c>
      <c r="K96" s="47" t="str">
        <f>IF(' 2_Wesentlichkeitsanalyse (dW)'!AF96=0,"",' 2_Wesentlichkeitsanalyse (dW)'!AF96)</f>
        <v/>
      </c>
      <c r="L96" s="47" t="str">
        <f>IF(' 2_Wesentlichkeitsanalyse (dW)'!AL96=0,"",' 2_Wesentlichkeitsanalyse (dW)'!AL96)</f>
        <v/>
      </c>
      <c r="M96" s="47">
        <f>IF(Tableau327[[#This Row],[Wirkungs-bewertung]]="",0,Tableau327[[#This Row],[Wirkungs-bewertung]])</f>
        <v>0</v>
      </c>
      <c r="N96" s="47">
        <f>MAX(Tableau327[[#This Row],[Risikobewertung]],Tableau327[[#This Row],[Chancen-bewertung]])</f>
        <v>0</v>
      </c>
      <c r="O96" s="47">
        <f t="shared" si="3"/>
        <v>0</v>
      </c>
      <c r="P96" s="47">
        <f t="shared" si="2"/>
        <v>0</v>
      </c>
    </row>
    <row r="97" spans="1:16" ht="64.5" outlineLevel="1">
      <c r="A97" s="25"/>
      <c r="B97" s="85" t="str">
        <f>Tableau32[[#This Row],[ESRS '#]]</f>
        <v>ESRS E4</v>
      </c>
      <c r="C97" s="85" t="str">
        <f>Tableau32[[#This Row],[Thema]]</f>
        <v>E4 - Biologische Vielfalt und Ökosysteme</v>
      </c>
      <c r="D97" s="45" t="str">
        <f>IF(Tableau32[[#This Row],[Unterthema]]=0,"",Tableau32[[#This Row],[Unterthema]])</f>
        <v>Direkte Ursachen des Biodiversitätsverlusts</v>
      </c>
      <c r="E97" s="45" t="str">
        <f>IF(Tableau32[[#This Row],[Unter-Unterthema]]=0,"",IF(Tableau32[[#This Row],[Unter-Unterthema]]="-",Tableau327[[#This Row],[Unterthema]],_xlfn.CONCAT("E4 - ",Tableau32[[#This Row],[Unter-Unterthema]])))</f>
        <v>E4 - Sonstige</v>
      </c>
      <c r="F97" s="47" t="str">
        <f>IF(Tableau32[[#This Row],[Zutreffend?
'[ Ja / Nein']]]=0,"",Tableau32[[#This Row],[Zutreffend?
'[ Ja / Nein']]])</f>
        <v/>
      </c>
      <c r="G97" s="47" t="str">
        <f>IF(' 2_Wesentlichkeitsanalyse (dW)'!K97=0,"",' 2_Wesentlichkeitsanalyse (dW)'!K97)</f>
        <v/>
      </c>
      <c r="H97" s="47" t="str">
        <f>IF(' 2_Wesentlichkeitsanalyse (dW)'!V97=0,"",' 2_Wesentlichkeitsanalyse (dW)'!V97)</f>
        <v/>
      </c>
      <c r="I97" s="47" t="str">
        <f>IF(' 2_Wesentlichkeitsanalyse (dW)'!X97=0,"",' 2_Wesentlichkeitsanalyse (dW)'!X97)</f>
        <v/>
      </c>
      <c r="J97" s="47" t="str">
        <f>IF(' 2_Wesentlichkeitsanalyse (dW)'!AD97=0,"",' 2_Wesentlichkeitsanalyse (dW)'!AD97)</f>
        <v/>
      </c>
      <c r="K97" s="47" t="str">
        <f>IF(' 2_Wesentlichkeitsanalyse (dW)'!AF97=0,"",' 2_Wesentlichkeitsanalyse (dW)'!AF97)</f>
        <v/>
      </c>
      <c r="L97" s="47" t="str">
        <f>IF(' 2_Wesentlichkeitsanalyse (dW)'!AL97=0,"",' 2_Wesentlichkeitsanalyse (dW)'!AL97)</f>
        <v/>
      </c>
      <c r="M97" s="47">
        <f>IF(Tableau327[[#This Row],[Wirkungs-bewertung]]="",0,Tableau327[[#This Row],[Wirkungs-bewertung]])</f>
        <v>0</v>
      </c>
      <c r="N97" s="47">
        <f>MAX(Tableau327[[#This Row],[Risikobewertung]],Tableau327[[#This Row],[Chancen-bewertung]])</f>
        <v>0</v>
      </c>
      <c r="O97" s="47">
        <f t="shared" si="3"/>
        <v>0</v>
      </c>
      <c r="P97" s="47">
        <f t="shared" si="2"/>
        <v>0</v>
      </c>
    </row>
    <row r="98" spans="1:16" ht="101.25" customHeight="1" outlineLevel="1">
      <c r="A98" s="25"/>
      <c r="B98" s="85" t="str">
        <f>Tableau32[[#This Row],[ESRS '#]]</f>
        <v>ESRS E4</v>
      </c>
      <c r="C98" s="85" t="str">
        <f>Tableau32[[#This Row],[Thema]]</f>
        <v>E4 - Biologische Vielfalt und Ökosysteme</v>
      </c>
      <c r="D98" s="45" t="str">
        <f>IF(Tableau32[[#This Row],[Unterthema]]=0,"",Tableau32[[#This Row],[Unterthema]])</f>
        <v>Auswirkungen auf den Zustand der Arten</v>
      </c>
      <c r="E98" s="45" t="str">
        <f>IF(Tableau32[[#This Row],[Unter-Unterthema]]=0,"",IF(Tableau32[[#This Row],[Unter-Unterthema]]="-",Tableau327[[#This Row],[Unterthema]],_xlfn.CONCAT("E4 - ",Tableau32[[#This Row],[Unter-Unterthema]])))</f>
        <v>E4 - Populationsgröße von Arten</v>
      </c>
      <c r="F98" s="47" t="str">
        <f>IF(Tableau32[[#This Row],[Zutreffend?
'[ Ja / Nein']]]=0,"",Tableau32[[#This Row],[Zutreffend?
'[ Ja / Nein']]])</f>
        <v/>
      </c>
      <c r="G98" s="47" t="str">
        <f>IF(' 2_Wesentlichkeitsanalyse (dW)'!K98=0,"",' 2_Wesentlichkeitsanalyse (dW)'!K98)</f>
        <v/>
      </c>
      <c r="H98" s="47" t="str">
        <f>IF(' 2_Wesentlichkeitsanalyse (dW)'!V98=0,"",' 2_Wesentlichkeitsanalyse (dW)'!V98)</f>
        <v/>
      </c>
      <c r="I98" s="47" t="str">
        <f>IF(' 2_Wesentlichkeitsanalyse (dW)'!X98=0,"",' 2_Wesentlichkeitsanalyse (dW)'!X98)</f>
        <v/>
      </c>
      <c r="J98" s="47" t="str">
        <f>IF(' 2_Wesentlichkeitsanalyse (dW)'!AD98=0,"",' 2_Wesentlichkeitsanalyse (dW)'!AD98)</f>
        <v/>
      </c>
      <c r="K98" s="47" t="str">
        <f>IF(' 2_Wesentlichkeitsanalyse (dW)'!AF98=0,"",' 2_Wesentlichkeitsanalyse (dW)'!AF98)</f>
        <v/>
      </c>
      <c r="L98" s="47" t="str">
        <f>IF(' 2_Wesentlichkeitsanalyse (dW)'!AL98=0,"",' 2_Wesentlichkeitsanalyse (dW)'!AL98)</f>
        <v/>
      </c>
      <c r="M98" s="47">
        <f>IF(Tableau327[[#This Row],[Wirkungs-bewertung]]="",0,Tableau327[[#This Row],[Wirkungs-bewertung]])</f>
        <v>0</v>
      </c>
      <c r="N98" s="47">
        <f>MAX(Tableau327[[#This Row],[Risikobewertung]],Tableau327[[#This Row],[Chancen-bewertung]])</f>
        <v>0</v>
      </c>
      <c r="O98" s="47">
        <f t="shared" si="3"/>
        <v>0</v>
      </c>
      <c r="P98" s="47">
        <f t="shared" si="2"/>
        <v>0</v>
      </c>
    </row>
    <row r="99" spans="1:16" ht="36" customHeight="1" outlineLevel="1">
      <c r="A99" s="25"/>
      <c r="B99" s="85" t="str">
        <f>Tableau32[[#This Row],[ESRS '#]]</f>
        <v>ESRS E4</v>
      </c>
      <c r="C99" s="85" t="str">
        <f>Tableau32[[#This Row],[Thema]]</f>
        <v>E4 - Biologische Vielfalt und Ökosysteme</v>
      </c>
      <c r="D99" s="45" t="str">
        <f>IF(Tableau32[[#This Row],[Unterthema]]=0,"",Tableau32[[#This Row],[Unterthema]])</f>
        <v>Auswirkungen auf den Zustand der Arten</v>
      </c>
      <c r="E99" s="45" t="str">
        <f>IF(Tableau32[[#This Row],[Unter-Unterthema]]=0,"",IF(Tableau32[[#This Row],[Unter-Unterthema]]="-",Tableau327[[#This Row],[Unterthema]],_xlfn.CONCAT("E4 - ",Tableau32[[#This Row],[Unter-Unterthema]])))</f>
        <v>E4 - Populationsgröße von Arten</v>
      </c>
      <c r="F99" s="47" t="str">
        <f>IF(Tableau32[[#This Row],[Zutreffend?
'[ Ja / Nein']]]=0,"",Tableau32[[#This Row],[Zutreffend?
'[ Ja / Nein']]])</f>
        <v/>
      </c>
      <c r="G99" s="47" t="str">
        <f>IF(' 2_Wesentlichkeitsanalyse (dW)'!K99=0,"",' 2_Wesentlichkeitsanalyse (dW)'!K99)</f>
        <v/>
      </c>
      <c r="H99" s="47" t="str">
        <f>IF(' 2_Wesentlichkeitsanalyse (dW)'!V99=0,"",' 2_Wesentlichkeitsanalyse (dW)'!V99)</f>
        <v/>
      </c>
      <c r="I99" s="47" t="str">
        <f>IF(' 2_Wesentlichkeitsanalyse (dW)'!X99=0,"",' 2_Wesentlichkeitsanalyse (dW)'!X99)</f>
        <v/>
      </c>
      <c r="J99" s="47" t="str">
        <f>IF(' 2_Wesentlichkeitsanalyse (dW)'!AD99=0,"",' 2_Wesentlichkeitsanalyse (dW)'!AD99)</f>
        <v/>
      </c>
      <c r="K99" s="47" t="str">
        <f>IF(' 2_Wesentlichkeitsanalyse (dW)'!AF99=0,"",' 2_Wesentlichkeitsanalyse (dW)'!AF99)</f>
        <v/>
      </c>
      <c r="L99" s="47" t="str">
        <f>IF(' 2_Wesentlichkeitsanalyse (dW)'!AL99=0,"",' 2_Wesentlichkeitsanalyse (dW)'!AL99)</f>
        <v/>
      </c>
      <c r="M99" s="47">
        <f>IF(Tableau327[[#This Row],[Wirkungs-bewertung]]="",0,Tableau327[[#This Row],[Wirkungs-bewertung]])</f>
        <v>0</v>
      </c>
      <c r="N99" s="47">
        <f>MAX(Tableau327[[#This Row],[Risikobewertung]],Tableau327[[#This Row],[Chancen-bewertung]])</f>
        <v>0</v>
      </c>
      <c r="O99" s="47">
        <f t="shared" si="3"/>
        <v>0</v>
      </c>
      <c r="P99" s="47">
        <f t="shared" si="2"/>
        <v>0</v>
      </c>
    </row>
    <row r="100" spans="1:16" ht="36" customHeight="1" outlineLevel="1">
      <c r="A100" s="25"/>
      <c r="B100" s="85" t="str">
        <f>Tableau32[[#This Row],[ESRS '#]]</f>
        <v>ESRS E4</v>
      </c>
      <c r="C100" s="85" t="str">
        <f>Tableau32[[#This Row],[Thema]]</f>
        <v>E4 - Biologische Vielfalt und Ökosysteme</v>
      </c>
      <c r="D100" s="45" t="str">
        <f>IF(Tableau32[[#This Row],[Unterthema]]=0,"",Tableau32[[#This Row],[Unterthema]])</f>
        <v>Auswirkungen auf den Zustand der Arten</v>
      </c>
      <c r="E100" s="45" t="str">
        <f>IF(Tableau32[[#This Row],[Unter-Unterthema]]=0,"",IF(Tableau32[[#This Row],[Unter-Unterthema]]="-",Tableau327[[#This Row],[Unterthema]],_xlfn.CONCAT("E4 - ",Tableau32[[#This Row],[Unter-Unterthema]])))</f>
        <v>E4 - Populationsgröße von Arten</v>
      </c>
      <c r="F100" s="47" t="str">
        <f>IF(Tableau32[[#This Row],[Zutreffend?
'[ Ja / Nein']]]=0,"",Tableau32[[#This Row],[Zutreffend?
'[ Ja / Nein']]])</f>
        <v/>
      </c>
      <c r="G100" s="47" t="str">
        <f>IF(' 2_Wesentlichkeitsanalyse (dW)'!K100=0,"",' 2_Wesentlichkeitsanalyse (dW)'!K100)</f>
        <v/>
      </c>
      <c r="H100" s="47" t="str">
        <f>IF(' 2_Wesentlichkeitsanalyse (dW)'!V100=0,"",' 2_Wesentlichkeitsanalyse (dW)'!V100)</f>
        <v/>
      </c>
      <c r="I100" s="47" t="str">
        <f>IF(' 2_Wesentlichkeitsanalyse (dW)'!X100=0,"",' 2_Wesentlichkeitsanalyse (dW)'!X100)</f>
        <v/>
      </c>
      <c r="J100" s="47" t="str">
        <f>IF(' 2_Wesentlichkeitsanalyse (dW)'!AD100=0,"",' 2_Wesentlichkeitsanalyse (dW)'!AD100)</f>
        <v/>
      </c>
      <c r="K100" s="47" t="str">
        <f>IF(' 2_Wesentlichkeitsanalyse (dW)'!AF100=0,"",' 2_Wesentlichkeitsanalyse (dW)'!AF100)</f>
        <v/>
      </c>
      <c r="L100" s="47" t="str">
        <f>IF(' 2_Wesentlichkeitsanalyse (dW)'!AL100=0,"",' 2_Wesentlichkeitsanalyse (dW)'!AL100)</f>
        <v/>
      </c>
      <c r="M100" s="47">
        <f>IF(Tableau327[[#This Row],[Wirkungs-bewertung]]="",0,Tableau327[[#This Row],[Wirkungs-bewertung]])</f>
        <v>0</v>
      </c>
      <c r="N100" s="47">
        <f>MAX(Tableau327[[#This Row],[Risikobewertung]],Tableau327[[#This Row],[Chancen-bewertung]])</f>
        <v>0</v>
      </c>
      <c r="O100" s="47">
        <f t="shared" si="3"/>
        <v>0</v>
      </c>
      <c r="P100" s="47">
        <f t="shared" si="2"/>
        <v>0</v>
      </c>
    </row>
    <row r="101" spans="1:16" ht="36" customHeight="1" outlineLevel="1">
      <c r="A101" s="25"/>
      <c r="B101" s="85" t="str">
        <f>Tableau32[[#This Row],[ESRS '#]]</f>
        <v>ESRS E4</v>
      </c>
      <c r="C101" s="85" t="str">
        <f>Tableau32[[#This Row],[Thema]]</f>
        <v>E4 - Biologische Vielfalt und Ökosysteme</v>
      </c>
      <c r="D101" s="45" t="str">
        <f>IF(Tableau32[[#This Row],[Unterthema]]=0,"",Tableau32[[#This Row],[Unterthema]])</f>
        <v>Auswirkungen auf den Zustand der Arten</v>
      </c>
      <c r="E101" s="45" t="str">
        <f>IF(Tableau32[[#This Row],[Unter-Unterthema]]=0,"",IF(Tableau32[[#This Row],[Unter-Unterthema]]="-",Tableau327[[#This Row],[Unterthema]],_xlfn.CONCAT("E4 - ",Tableau32[[#This Row],[Unter-Unterthema]])))</f>
        <v>E4 - Populationsgröße von Arten</v>
      </c>
      <c r="F101" s="47" t="str">
        <f>IF(Tableau32[[#This Row],[Zutreffend?
'[ Ja / Nein']]]=0,"",Tableau32[[#This Row],[Zutreffend?
'[ Ja / Nein']]])</f>
        <v/>
      </c>
      <c r="G101" s="47" t="str">
        <f>IF(' 2_Wesentlichkeitsanalyse (dW)'!K101=0,"",' 2_Wesentlichkeitsanalyse (dW)'!K101)</f>
        <v/>
      </c>
      <c r="H101" s="47" t="str">
        <f>IF(' 2_Wesentlichkeitsanalyse (dW)'!V101=0,"",' 2_Wesentlichkeitsanalyse (dW)'!V101)</f>
        <v/>
      </c>
      <c r="I101" s="47" t="str">
        <f>IF(' 2_Wesentlichkeitsanalyse (dW)'!X101=0,"",' 2_Wesentlichkeitsanalyse (dW)'!X101)</f>
        <v/>
      </c>
      <c r="J101" s="47" t="str">
        <f>IF(' 2_Wesentlichkeitsanalyse (dW)'!AD101=0,"",' 2_Wesentlichkeitsanalyse (dW)'!AD101)</f>
        <v/>
      </c>
      <c r="K101" s="47" t="str">
        <f>IF(' 2_Wesentlichkeitsanalyse (dW)'!AF101=0,"",' 2_Wesentlichkeitsanalyse (dW)'!AF101)</f>
        <v/>
      </c>
      <c r="L101" s="47" t="str">
        <f>IF(' 2_Wesentlichkeitsanalyse (dW)'!AL101=0,"",' 2_Wesentlichkeitsanalyse (dW)'!AL101)</f>
        <v/>
      </c>
      <c r="M101" s="47">
        <f>IF(Tableau327[[#This Row],[Wirkungs-bewertung]]="",0,Tableau327[[#This Row],[Wirkungs-bewertung]])</f>
        <v>0</v>
      </c>
      <c r="N101" s="47">
        <f>MAX(Tableau327[[#This Row],[Risikobewertung]],Tableau327[[#This Row],[Chancen-bewertung]])</f>
        <v>0</v>
      </c>
      <c r="O101" s="47">
        <f t="shared" si="3"/>
        <v>0</v>
      </c>
      <c r="P101" s="47">
        <f t="shared" si="2"/>
        <v>0</v>
      </c>
    </row>
    <row r="102" spans="1:16" ht="36" customHeight="1" outlineLevel="1">
      <c r="A102" s="25"/>
      <c r="B102" s="85" t="str">
        <f>Tableau32[[#This Row],[ESRS '#]]</f>
        <v>ESRS E4</v>
      </c>
      <c r="C102" s="85" t="str">
        <f>Tableau32[[#This Row],[Thema]]</f>
        <v>E4 - Biologische Vielfalt und Ökosysteme</v>
      </c>
      <c r="D102" s="45" t="str">
        <f>IF(Tableau32[[#This Row],[Unterthema]]=0,"",Tableau32[[#This Row],[Unterthema]])</f>
        <v>Auswirkungen auf den Zustand der Arten</v>
      </c>
      <c r="E102" s="45" t="str">
        <f>IF(Tableau32[[#This Row],[Unter-Unterthema]]=0,"",IF(Tableau32[[#This Row],[Unter-Unterthema]]="-",Tableau327[[#This Row],[Unterthema]],_xlfn.CONCAT("E4 - ",Tableau32[[#This Row],[Unter-Unterthema]])))</f>
        <v>E4 - Globales Ausrottungsrisiko von Arten</v>
      </c>
      <c r="F102" s="47" t="str">
        <f>IF(Tableau32[[#This Row],[Zutreffend?
'[ Ja / Nein']]]=0,"",Tableau32[[#This Row],[Zutreffend?
'[ Ja / Nein']]])</f>
        <v/>
      </c>
      <c r="G102" s="47" t="str">
        <f>IF(' 2_Wesentlichkeitsanalyse (dW)'!K102=0,"",' 2_Wesentlichkeitsanalyse (dW)'!K102)</f>
        <v/>
      </c>
      <c r="H102" s="47" t="str">
        <f>IF(' 2_Wesentlichkeitsanalyse (dW)'!V102=0,"",' 2_Wesentlichkeitsanalyse (dW)'!V102)</f>
        <v/>
      </c>
      <c r="I102" s="47" t="str">
        <f>IF(' 2_Wesentlichkeitsanalyse (dW)'!X102=0,"",' 2_Wesentlichkeitsanalyse (dW)'!X102)</f>
        <v/>
      </c>
      <c r="J102" s="47" t="str">
        <f>IF(' 2_Wesentlichkeitsanalyse (dW)'!AD102=0,"",' 2_Wesentlichkeitsanalyse (dW)'!AD102)</f>
        <v/>
      </c>
      <c r="K102" s="47" t="str">
        <f>IF(' 2_Wesentlichkeitsanalyse (dW)'!AF102=0,"",' 2_Wesentlichkeitsanalyse (dW)'!AF102)</f>
        <v/>
      </c>
      <c r="L102" s="47" t="str">
        <f>IF(' 2_Wesentlichkeitsanalyse (dW)'!AL102=0,"",' 2_Wesentlichkeitsanalyse (dW)'!AL102)</f>
        <v/>
      </c>
      <c r="M102" s="47">
        <f>IF(Tableau327[[#This Row],[Wirkungs-bewertung]]="",0,Tableau327[[#This Row],[Wirkungs-bewertung]])</f>
        <v>0</v>
      </c>
      <c r="N102" s="47">
        <f>MAX(Tableau327[[#This Row],[Risikobewertung]],Tableau327[[#This Row],[Chancen-bewertung]])</f>
        <v>0</v>
      </c>
      <c r="O102" s="47">
        <f t="shared" si="3"/>
        <v>0</v>
      </c>
      <c r="P102" s="47">
        <f t="shared" si="2"/>
        <v>0</v>
      </c>
    </row>
    <row r="103" spans="1:16" ht="36" customHeight="1" outlineLevel="1">
      <c r="A103" s="25"/>
      <c r="B103" s="85" t="str">
        <f>Tableau32[[#This Row],[ESRS '#]]</f>
        <v>ESRS E4</v>
      </c>
      <c r="C103" s="85" t="str">
        <f>Tableau32[[#This Row],[Thema]]</f>
        <v>E4 - Biologische Vielfalt und Ökosysteme</v>
      </c>
      <c r="D103" s="45" t="str">
        <f>IF(Tableau32[[#This Row],[Unterthema]]=0,"",Tableau32[[#This Row],[Unterthema]])</f>
        <v>Auswirkungen auf den Zustand der Arten</v>
      </c>
      <c r="E103" s="45" t="str">
        <f>IF(Tableau32[[#This Row],[Unter-Unterthema]]=0,"",IF(Tableau32[[#This Row],[Unter-Unterthema]]="-",Tableau327[[#This Row],[Unterthema]],_xlfn.CONCAT("E4 - ",Tableau32[[#This Row],[Unter-Unterthema]])))</f>
        <v>E4 - Globales Ausrottungsrisiko von Arten</v>
      </c>
      <c r="F103" s="47" t="str">
        <f>IF(Tableau32[[#This Row],[Zutreffend?
'[ Ja / Nein']]]=0,"",Tableau32[[#This Row],[Zutreffend?
'[ Ja / Nein']]])</f>
        <v/>
      </c>
      <c r="G103" s="47" t="str">
        <f>IF(' 2_Wesentlichkeitsanalyse (dW)'!K103=0,"",' 2_Wesentlichkeitsanalyse (dW)'!K103)</f>
        <v/>
      </c>
      <c r="H103" s="47" t="str">
        <f>IF(' 2_Wesentlichkeitsanalyse (dW)'!V103=0,"",' 2_Wesentlichkeitsanalyse (dW)'!V103)</f>
        <v/>
      </c>
      <c r="I103" s="47" t="str">
        <f>IF(' 2_Wesentlichkeitsanalyse (dW)'!X103=0,"",' 2_Wesentlichkeitsanalyse (dW)'!X103)</f>
        <v/>
      </c>
      <c r="J103" s="47" t="str">
        <f>IF(' 2_Wesentlichkeitsanalyse (dW)'!AD103=0,"",' 2_Wesentlichkeitsanalyse (dW)'!AD103)</f>
        <v/>
      </c>
      <c r="K103" s="47" t="str">
        <f>IF(' 2_Wesentlichkeitsanalyse (dW)'!AF103=0,"",' 2_Wesentlichkeitsanalyse (dW)'!AF103)</f>
        <v/>
      </c>
      <c r="L103" s="47" t="str">
        <f>IF(' 2_Wesentlichkeitsanalyse (dW)'!AL103=0,"",' 2_Wesentlichkeitsanalyse (dW)'!AL103)</f>
        <v/>
      </c>
      <c r="M103" s="47">
        <f>IF(Tableau327[[#This Row],[Wirkungs-bewertung]]="",0,Tableau327[[#This Row],[Wirkungs-bewertung]])</f>
        <v>0</v>
      </c>
      <c r="N103" s="47">
        <f>MAX(Tableau327[[#This Row],[Risikobewertung]],Tableau327[[#This Row],[Chancen-bewertung]])</f>
        <v>0</v>
      </c>
      <c r="O103" s="47">
        <f t="shared" si="3"/>
        <v>0</v>
      </c>
      <c r="P103" s="47">
        <f t="shared" si="2"/>
        <v>0</v>
      </c>
    </row>
    <row r="104" spans="1:16" ht="36" customHeight="1" outlineLevel="1">
      <c r="A104" s="25"/>
      <c r="B104" s="85" t="str">
        <f>Tableau32[[#This Row],[ESRS '#]]</f>
        <v>ESRS E4</v>
      </c>
      <c r="C104" s="85" t="str">
        <f>Tableau32[[#This Row],[Thema]]</f>
        <v>E4 - Biologische Vielfalt und Ökosysteme</v>
      </c>
      <c r="D104" s="45" t="str">
        <f>IF(Tableau32[[#This Row],[Unterthema]]=0,"",Tableau32[[#This Row],[Unterthema]])</f>
        <v>Auswirkungen auf den Zustand der Arten</v>
      </c>
      <c r="E104" s="45" t="str">
        <f>IF(Tableau32[[#This Row],[Unter-Unterthema]]=0,"",IF(Tableau32[[#This Row],[Unter-Unterthema]]="-",Tableau327[[#This Row],[Unterthema]],_xlfn.CONCAT("E4 - ",Tableau32[[#This Row],[Unter-Unterthema]])))</f>
        <v>E4 - Globales Ausrottungsrisiko von Arten</v>
      </c>
      <c r="F104" s="47" t="str">
        <f>IF(Tableau32[[#This Row],[Zutreffend?
'[ Ja / Nein']]]=0,"",Tableau32[[#This Row],[Zutreffend?
'[ Ja / Nein']]])</f>
        <v/>
      </c>
      <c r="G104" s="47" t="str">
        <f>IF(' 2_Wesentlichkeitsanalyse (dW)'!K104=0,"",' 2_Wesentlichkeitsanalyse (dW)'!K104)</f>
        <v/>
      </c>
      <c r="H104" s="47" t="str">
        <f>IF(' 2_Wesentlichkeitsanalyse (dW)'!V104=0,"",' 2_Wesentlichkeitsanalyse (dW)'!V104)</f>
        <v/>
      </c>
      <c r="I104" s="47" t="str">
        <f>IF(' 2_Wesentlichkeitsanalyse (dW)'!X104=0,"",' 2_Wesentlichkeitsanalyse (dW)'!X104)</f>
        <v/>
      </c>
      <c r="J104" s="47" t="str">
        <f>IF(' 2_Wesentlichkeitsanalyse (dW)'!AD104=0,"",' 2_Wesentlichkeitsanalyse (dW)'!AD104)</f>
        <v/>
      </c>
      <c r="K104" s="47" t="str">
        <f>IF(' 2_Wesentlichkeitsanalyse (dW)'!AF104=0,"",' 2_Wesentlichkeitsanalyse (dW)'!AF104)</f>
        <v/>
      </c>
      <c r="L104" s="47" t="str">
        <f>IF(' 2_Wesentlichkeitsanalyse (dW)'!AL104=0,"",' 2_Wesentlichkeitsanalyse (dW)'!AL104)</f>
        <v/>
      </c>
      <c r="M104" s="47">
        <f>IF(Tableau327[[#This Row],[Wirkungs-bewertung]]="",0,Tableau327[[#This Row],[Wirkungs-bewertung]])</f>
        <v>0</v>
      </c>
      <c r="N104" s="47">
        <f>MAX(Tableau327[[#This Row],[Risikobewertung]],Tableau327[[#This Row],[Chancen-bewertung]])</f>
        <v>0</v>
      </c>
      <c r="O104" s="47">
        <f t="shared" si="3"/>
        <v>0</v>
      </c>
      <c r="P104" s="47">
        <f t="shared" si="2"/>
        <v>0</v>
      </c>
    </row>
    <row r="105" spans="1:16" ht="36" customHeight="1" outlineLevel="1">
      <c r="A105" s="25"/>
      <c r="B105" s="85" t="str">
        <f>Tableau32[[#This Row],[ESRS '#]]</f>
        <v>ESRS E4</v>
      </c>
      <c r="C105" s="85" t="str">
        <f>Tableau32[[#This Row],[Thema]]</f>
        <v>E4 - Biologische Vielfalt und Ökosysteme</v>
      </c>
      <c r="D105" s="45" t="str">
        <f>IF(Tableau32[[#This Row],[Unterthema]]=0,"",Tableau32[[#This Row],[Unterthema]])</f>
        <v>Auswirkungen auf den Zustand der Arten</v>
      </c>
      <c r="E105" s="45" t="str">
        <f>IF(Tableau32[[#This Row],[Unter-Unterthema]]=0,"",IF(Tableau32[[#This Row],[Unter-Unterthema]]="-",Tableau327[[#This Row],[Unterthema]],_xlfn.CONCAT("E4 - ",Tableau32[[#This Row],[Unter-Unterthema]])))</f>
        <v>E4 - Globales Ausrottungsrisiko von Arten</v>
      </c>
      <c r="F105" s="47" t="str">
        <f>IF(Tableau32[[#This Row],[Zutreffend?
'[ Ja / Nein']]]=0,"",Tableau32[[#This Row],[Zutreffend?
'[ Ja / Nein']]])</f>
        <v/>
      </c>
      <c r="G105" s="47" t="str">
        <f>IF(' 2_Wesentlichkeitsanalyse (dW)'!K105=0,"",' 2_Wesentlichkeitsanalyse (dW)'!K105)</f>
        <v/>
      </c>
      <c r="H105" s="47" t="str">
        <f>IF(' 2_Wesentlichkeitsanalyse (dW)'!V105=0,"",' 2_Wesentlichkeitsanalyse (dW)'!V105)</f>
        <v/>
      </c>
      <c r="I105" s="47" t="str">
        <f>IF(' 2_Wesentlichkeitsanalyse (dW)'!X105=0,"",' 2_Wesentlichkeitsanalyse (dW)'!X105)</f>
        <v/>
      </c>
      <c r="J105" s="47" t="str">
        <f>IF(' 2_Wesentlichkeitsanalyse (dW)'!AD105=0,"",' 2_Wesentlichkeitsanalyse (dW)'!AD105)</f>
        <v/>
      </c>
      <c r="K105" s="47" t="str">
        <f>IF(' 2_Wesentlichkeitsanalyse (dW)'!AF105=0,"",' 2_Wesentlichkeitsanalyse (dW)'!AF105)</f>
        <v/>
      </c>
      <c r="L105" s="47" t="str">
        <f>IF(' 2_Wesentlichkeitsanalyse (dW)'!AL105=0,"",' 2_Wesentlichkeitsanalyse (dW)'!AL105)</f>
        <v/>
      </c>
      <c r="M105" s="47">
        <f>IF(Tableau327[[#This Row],[Wirkungs-bewertung]]="",0,Tableau327[[#This Row],[Wirkungs-bewertung]])</f>
        <v>0</v>
      </c>
      <c r="N105" s="47">
        <f>MAX(Tableau327[[#This Row],[Risikobewertung]],Tableau327[[#This Row],[Chancen-bewertung]])</f>
        <v>0</v>
      </c>
      <c r="O105" s="47">
        <f t="shared" si="3"/>
        <v>0</v>
      </c>
      <c r="P105" s="47">
        <f t="shared" si="2"/>
        <v>0</v>
      </c>
    </row>
    <row r="106" spans="1:16" ht="105.75" customHeight="1" outlineLevel="1">
      <c r="A106" s="25"/>
      <c r="B106" s="85" t="str">
        <f>Tableau32[[#This Row],[ESRS '#]]</f>
        <v>ESRS E4</v>
      </c>
      <c r="C106" s="85" t="str">
        <f>Tableau32[[#This Row],[Thema]]</f>
        <v>E4 - Biologische Vielfalt und Ökosysteme</v>
      </c>
      <c r="D106" s="45" t="str">
        <f>IF(Tableau32[[#This Row],[Unterthema]]=0,"",Tableau32[[#This Row],[Unterthema]])</f>
        <v>Auswirkungen auf den Umfang und den Zustand von Ökosystemen</v>
      </c>
      <c r="E106" s="45" t="str">
        <f>IF(Tableau32[[#This Row],[Unter-Unterthema]]=0,"",IF(Tableau32[[#This Row],[Unter-Unterthema]]="-",Tableau327[[#This Row],[Unterthema]],_xlfn.CONCAT("E4 - ",Tableau32[[#This Row],[Unter-Unterthema]])))</f>
        <v>E4 - Landdegradation</v>
      </c>
      <c r="F106" s="47" t="str">
        <f>IF(Tableau32[[#This Row],[Zutreffend?
'[ Ja / Nein']]]=0,"",Tableau32[[#This Row],[Zutreffend?
'[ Ja / Nein']]])</f>
        <v/>
      </c>
      <c r="G106" s="47" t="str">
        <f>IF(' 2_Wesentlichkeitsanalyse (dW)'!K106=0,"",' 2_Wesentlichkeitsanalyse (dW)'!K106)</f>
        <v/>
      </c>
      <c r="H106" s="47" t="str">
        <f>IF(' 2_Wesentlichkeitsanalyse (dW)'!V106=0,"",' 2_Wesentlichkeitsanalyse (dW)'!V106)</f>
        <v/>
      </c>
      <c r="I106" s="47" t="str">
        <f>IF(' 2_Wesentlichkeitsanalyse (dW)'!X106=0,"",' 2_Wesentlichkeitsanalyse (dW)'!X106)</f>
        <v/>
      </c>
      <c r="J106" s="47" t="str">
        <f>IF(' 2_Wesentlichkeitsanalyse (dW)'!AD106=0,"",' 2_Wesentlichkeitsanalyse (dW)'!AD106)</f>
        <v/>
      </c>
      <c r="K106" s="47" t="str">
        <f>IF(' 2_Wesentlichkeitsanalyse (dW)'!AF106=0,"",' 2_Wesentlichkeitsanalyse (dW)'!AF106)</f>
        <v/>
      </c>
      <c r="L106" s="47" t="str">
        <f>IF(' 2_Wesentlichkeitsanalyse (dW)'!AL106=0,"",' 2_Wesentlichkeitsanalyse (dW)'!AL106)</f>
        <v/>
      </c>
      <c r="M106" s="47">
        <f>IF(Tableau327[[#This Row],[Wirkungs-bewertung]]="",0,Tableau327[[#This Row],[Wirkungs-bewertung]])</f>
        <v>0</v>
      </c>
      <c r="N106" s="47">
        <f>MAX(Tableau327[[#This Row],[Risikobewertung]],Tableau327[[#This Row],[Chancen-bewertung]])</f>
        <v>0</v>
      </c>
      <c r="O106" s="47">
        <f t="shared" si="3"/>
        <v>0</v>
      </c>
      <c r="P106" s="47">
        <f t="shared" si="2"/>
        <v>0</v>
      </c>
    </row>
    <row r="107" spans="1:16" ht="36" customHeight="1" outlineLevel="1">
      <c r="A107" s="25"/>
      <c r="B107" s="85" t="str">
        <f>Tableau32[[#This Row],[ESRS '#]]</f>
        <v>ESRS E4</v>
      </c>
      <c r="C107" s="85" t="str">
        <f>Tableau32[[#This Row],[Thema]]</f>
        <v>E4 - Biologische Vielfalt und Ökosysteme</v>
      </c>
      <c r="D107" s="45" t="str">
        <f>IF(Tableau32[[#This Row],[Unterthema]]=0,"",Tableau32[[#This Row],[Unterthema]])</f>
        <v>Auswirkungen auf den Umfang und den Zustand von Ökosystemen</v>
      </c>
      <c r="E107" s="45" t="str">
        <f>IF(Tableau32[[#This Row],[Unter-Unterthema]]=0,"",IF(Tableau32[[#This Row],[Unter-Unterthema]]="-",Tableau327[[#This Row],[Unterthema]],_xlfn.CONCAT("E4 - ",Tableau32[[#This Row],[Unter-Unterthema]])))</f>
        <v>E4 - Landdegradation</v>
      </c>
      <c r="F107" s="47" t="str">
        <f>IF(Tableau32[[#This Row],[Zutreffend?
'[ Ja / Nein']]]=0,"",Tableau32[[#This Row],[Zutreffend?
'[ Ja / Nein']]])</f>
        <v/>
      </c>
      <c r="G107" s="47" t="str">
        <f>IF(' 2_Wesentlichkeitsanalyse (dW)'!K107=0,"",' 2_Wesentlichkeitsanalyse (dW)'!K107)</f>
        <v/>
      </c>
      <c r="H107" s="47" t="str">
        <f>IF(' 2_Wesentlichkeitsanalyse (dW)'!V107=0,"",' 2_Wesentlichkeitsanalyse (dW)'!V107)</f>
        <v/>
      </c>
      <c r="I107" s="47" t="str">
        <f>IF(' 2_Wesentlichkeitsanalyse (dW)'!X107=0,"",' 2_Wesentlichkeitsanalyse (dW)'!X107)</f>
        <v/>
      </c>
      <c r="J107" s="47" t="str">
        <f>IF(' 2_Wesentlichkeitsanalyse (dW)'!AD107=0,"",' 2_Wesentlichkeitsanalyse (dW)'!AD107)</f>
        <v/>
      </c>
      <c r="K107" s="47" t="str">
        <f>IF(' 2_Wesentlichkeitsanalyse (dW)'!AF107=0,"",' 2_Wesentlichkeitsanalyse (dW)'!AF107)</f>
        <v/>
      </c>
      <c r="L107" s="47" t="str">
        <f>IF(' 2_Wesentlichkeitsanalyse (dW)'!AL107=0,"",' 2_Wesentlichkeitsanalyse (dW)'!AL107)</f>
        <v/>
      </c>
      <c r="M107" s="47">
        <f>IF(Tableau327[[#This Row],[Wirkungs-bewertung]]="",0,Tableau327[[#This Row],[Wirkungs-bewertung]])</f>
        <v>0</v>
      </c>
      <c r="N107" s="47">
        <f>MAX(Tableau327[[#This Row],[Risikobewertung]],Tableau327[[#This Row],[Chancen-bewertung]])</f>
        <v>0</v>
      </c>
      <c r="O107" s="47">
        <f t="shared" si="3"/>
        <v>0</v>
      </c>
      <c r="P107" s="47">
        <f t="shared" si="2"/>
        <v>0</v>
      </c>
    </row>
    <row r="108" spans="1:16" ht="36" customHeight="1" outlineLevel="1">
      <c r="A108" s="25"/>
      <c r="B108" s="85" t="str">
        <f>Tableau32[[#This Row],[ESRS '#]]</f>
        <v>ESRS E4</v>
      </c>
      <c r="C108" s="85" t="str">
        <f>Tableau32[[#This Row],[Thema]]</f>
        <v>E4 - Biologische Vielfalt und Ökosysteme</v>
      </c>
      <c r="D108" s="45" t="str">
        <f>IF(Tableau32[[#This Row],[Unterthema]]=0,"",Tableau32[[#This Row],[Unterthema]])</f>
        <v>Auswirkungen auf den Umfang und den Zustand von Ökosystemen</v>
      </c>
      <c r="E108" s="45" t="str">
        <f>IF(Tableau32[[#This Row],[Unter-Unterthema]]=0,"",IF(Tableau32[[#This Row],[Unter-Unterthema]]="-",Tableau327[[#This Row],[Unterthema]],_xlfn.CONCAT("E4 - ",Tableau32[[#This Row],[Unter-Unterthema]])))</f>
        <v>E4 - Landdegradation</v>
      </c>
      <c r="F108" s="47" t="str">
        <f>IF(Tableau32[[#This Row],[Zutreffend?
'[ Ja / Nein']]]=0,"",Tableau32[[#This Row],[Zutreffend?
'[ Ja / Nein']]])</f>
        <v/>
      </c>
      <c r="G108" s="47" t="str">
        <f>IF(' 2_Wesentlichkeitsanalyse (dW)'!K108=0,"",' 2_Wesentlichkeitsanalyse (dW)'!K108)</f>
        <v/>
      </c>
      <c r="H108" s="47" t="str">
        <f>IF(' 2_Wesentlichkeitsanalyse (dW)'!V108=0,"",' 2_Wesentlichkeitsanalyse (dW)'!V108)</f>
        <v/>
      </c>
      <c r="I108" s="47" t="str">
        <f>IF(' 2_Wesentlichkeitsanalyse (dW)'!X108=0,"",' 2_Wesentlichkeitsanalyse (dW)'!X108)</f>
        <v/>
      </c>
      <c r="J108" s="47" t="str">
        <f>IF(' 2_Wesentlichkeitsanalyse (dW)'!AD108=0,"",' 2_Wesentlichkeitsanalyse (dW)'!AD108)</f>
        <v/>
      </c>
      <c r="K108" s="47" t="str">
        <f>IF(' 2_Wesentlichkeitsanalyse (dW)'!AF108=0,"",' 2_Wesentlichkeitsanalyse (dW)'!AF108)</f>
        <v/>
      </c>
      <c r="L108" s="47" t="str">
        <f>IF(' 2_Wesentlichkeitsanalyse (dW)'!AL108=0,"",' 2_Wesentlichkeitsanalyse (dW)'!AL108)</f>
        <v/>
      </c>
      <c r="M108" s="47">
        <f>IF(Tableau327[[#This Row],[Wirkungs-bewertung]]="",0,Tableau327[[#This Row],[Wirkungs-bewertung]])</f>
        <v>0</v>
      </c>
      <c r="N108" s="47">
        <f>MAX(Tableau327[[#This Row],[Risikobewertung]],Tableau327[[#This Row],[Chancen-bewertung]])</f>
        <v>0</v>
      </c>
      <c r="O108" s="47">
        <f t="shared" si="3"/>
        <v>0</v>
      </c>
      <c r="P108" s="47">
        <f t="shared" si="2"/>
        <v>0</v>
      </c>
    </row>
    <row r="109" spans="1:16" ht="36" customHeight="1" outlineLevel="1">
      <c r="A109" s="25"/>
      <c r="B109" s="85" t="str">
        <f>Tableau32[[#This Row],[ESRS '#]]</f>
        <v>ESRS E4</v>
      </c>
      <c r="C109" s="85" t="str">
        <f>Tableau32[[#This Row],[Thema]]</f>
        <v>E4 - Biologische Vielfalt und Ökosysteme</v>
      </c>
      <c r="D109" s="45" t="str">
        <f>IF(Tableau32[[#This Row],[Unterthema]]=0,"",Tableau32[[#This Row],[Unterthema]])</f>
        <v>Auswirkungen auf den Umfang und den Zustand von Ökosystemen</v>
      </c>
      <c r="E109" s="45" t="str">
        <f>IF(Tableau32[[#This Row],[Unter-Unterthema]]=0,"",IF(Tableau32[[#This Row],[Unter-Unterthema]]="-",Tableau327[[#This Row],[Unterthema]],_xlfn.CONCAT("E4 - ",Tableau32[[#This Row],[Unter-Unterthema]])))</f>
        <v>E4 - Landdegradation</v>
      </c>
      <c r="F109" s="47" t="str">
        <f>IF(Tableau32[[#This Row],[Zutreffend?
'[ Ja / Nein']]]=0,"",Tableau32[[#This Row],[Zutreffend?
'[ Ja / Nein']]])</f>
        <v/>
      </c>
      <c r="G109" s="47" t="str">
        <f>IF(' 2_Wesentlichkeitsanalyse (dW)'!K109=0,"",' 2_Wesentlichkeitsanalyse (dW)'!K109)</f>
        <v/>
      </c>
      <c r="H109" s="47" t="str">
        <f>IF(' 2_Wesentlichkeitsanalyse (dW)'!V109=0,"",' 2_Wesentlichkeitsanalyse (dW)'!V109)</f>
        <v/>
      </c>
      <c r="I109" s="47" t="str">
        <f>IF(' 2_Wesentlichkeitsanalyse (dW)'!X109=0,"",' 2_Wesentlichkeitsanalyse (dW)'!X109)</f>
        <v/>
      </c>
      <c r="J109" s="47" t="str">
        <f>IF(' 2_Wesentlichkeitsanalyse (dW)'!AD109=0,"",' 2_Wesentlichkeitsanalyse (dW)'!AD109)</f>
        <v/>
      </c>
      <c r="K109" s="47" t="str">
        <f>IF(' 2_Wesentlichkeitsanalyse (dW)'!AF109=0,"",' 2_Wesentlichkeitsanalyse (dW)'!AF109)</f>
        <v/>
      </c>
      <c r="L109" s="47" t="str">
        <f>IF(' 2_Wesentlichkeitsanalyse (dW)'!AL109=0,"",' 2_Wesentlichkeitsanalyse (dW)'!AL109)</f>
        <v/>
      </c>
      <c r="M109" s="47">
        <f>IF(Tableau327[[#This Row],[Wirkungs-bewertung]]="",0,Tableau327[[#This Row],[Wirkungs-bewertung]])</f>
        <v>0</v>
      </c>
      <c r="N109" s="47">
        <f>MAX(Tableau327[[#This Row],[Risikobewertung]],Tableau327[[#This Row],[Chancen-bewertung]])</f>
        <v>0</v>
      </c>
      <c r="O109" s="47">
        <f t="shared" si="3"/>
        <v>0</v>
      </c>
      <c r="P109" s="47">
        <f t="shared" si="2"/>
        <v>0</v>
      </c>
    </row>
    <row r="110" spans="1:16" ht="135" customHeight="1" outlineLevel="1">
      <c r="A110" s="25"/>
      <c r="B110" s="85" t="str">
        <f>Tableau32[[#This Row],[ESRS '#]]</f>
        <v>ESRS E4</v>
      </c>
      <c r="C110" s="85" t="str">
        <f>Tableau32[[#This Row],[Thema]]</f>
        <v>E4 - Biologische Vielfalt und Ökosysteme</v>
      </c>
      <c r="D110" s="45" t="str">
        <f>IF(Tableau32[[#This Row],[Unterthema]]=0,"",Tableau32[[#This Row],[Unterthema]])</f>
        <v>Auswirkungen auf den Umfang und den Zustand von Ökosystemen</v>
      </c>
      <c r="E110" s="45" t="str">
        <f>IF(Tableau32[[#This Row],[Unter-Unterthema]]=0,"",IF(Tableau32[[#This Row],[Unter-Unterthema]]="-",Tableau327[[#This Row],[Unterthema]],_xlfn.CONCAT("E4 - ",Tableau32[[#This Row],[Unter-Unterthema]])))</f>
        <v>E4 - Wüstenbildung</v>
      </c>
      <c r="F110" s="47" t="str">
        <f>IF(Tableau32[[#This Row],[Zutreffend?
'[ Ja / Nein']]]=0,"",Tableau32[[#This Row],[Zutreffend?
'[ Ja / Nein']]])</f>
        <v/>
      </c>
      <c r="G110" s="47" t="str">
        <f>IF(' 2_Wesentlichkeitsanalyse (dW)'!K110=0,"",' 2_Wesentlichkeitsanalyse (dW)'!K110)</f>
        <v/>
      </c>
      <c r="H110" s="47" t="str">
        <f>IF(' 2_Wesentlichkeitsanalyse (dW)'!V110=0,"",' 2_Wesentlichkeitsanalyse (dW)'!V110)</f>
        <v/>
      </c>
      <c r="I110" s="47" t="str">
        <f>IF(' 2_Wesentlichkeitsanalyse (dW)'!X110=0,"",' 2_Wesentlichkeitsanalyse (dW)'!X110)</f>
        <v/>
      </c>
      <c r="J110" s="47" t="str">
        <f>IF(' 2_Wesentlichkeitsanalyse (dW)'!AD110=0,"",' 2_Wesentlichkeitsanalyse (dW)'!AD110)</f>
        <v/>
      </c>
      <c r="K110" s="47" t="str">
        <f>IF(' 2_Wesentlichkeitsanalyse (dW)'!AF110=0,"",' 2_Wesentlichkeitsanalyse (dW)'!AF110)</f>
        <v/>
      </c>
      <c r="L110" s="47" t="str">
        <f>IF(' 2_Wesentlichkeitsanalyse (dW)'!AL110=0,"",' 2_Wesentlichkeitsanalyse (dW)'!AL110)</f>
        <v/>
      </c>
      <c r="M110" s="47">
        <f>IF(Tableau327[[#This Row],[Wirkungs-bewertung]]="",0,Tableau327[[#This Row],[Wirkungs-bewertung]])</f>
        <v>0</v>
      </c>
      <c r="N110" s="47">
        <f>MAX(Tableau327[[#This Row],[Risikobewertung]],Tableau327[[#This Row],[Chancen-bewertung]])</f>
        <v>0</v>
      </c>
      <c r="O110" s="47">
        <f t="shared" si="3"/>
        <v>0</v>
      </c>
      <c r="P110" s="47">
        <f t="shared" si="2"/>
        <v>0</v>
      </c>
    </row>
    <row r="111" spans="1:16" ht="36" customHeight="1" outlineLevel="1">
      <c r="A111" s="25"/>
      <c r="B111" s="85" t="str">
        <f>Tableau32[[#This Row],[ESRS '#]]</f>
        <v>ESRS E4</v>
      </c>
      <c r="C111" s="85" t="str">
        <f>Tableau32[[#This Row],[Thema]]</f>
        <v>E4 - Biologische Vielfalt und Ökosysteme</v>
      </c>
      <c r="D111" s="45" t="str">
        <f>IF(Tableau32[[#This Row],[Unterthema]]=0,"",Tableau32[[#This Row],[Unterthema]])</f>
        <v>Auswirkungen auf den Umfang und den Zustand von Ökosystemen</v>
      </c>
      <c r="E111" s="45" t="str">
        <f>IF(Tableau32[[#This Row],[Unter-Unterthema]]=0,"",IF(Tableau32[[#This Row],[Unter-Unterthema]]="-",Tableau327[[#This Row],[Unterthema]],_xlfn.CONCAT("E4 - ",Tableau32[[#This Row],[Unter-Unterthema]])))</f>
        <v>E4 - Wüstenbildung</v>
      </c>
      <c r="F111" s="47" t="str">
        <f>IF(Tableau32[[#This Row],[Zutreffend?
'[ Ja / Nein']]]=0,"",Tableau32[[#This Row],[Zutreffend?
'[ Ja / Nein']]])</f>
        <v/>
      </c>
      <c r="G111" s="47" t="str">
        <f>IF(' 2_Wesentlichkeitsanalyse (dW)'!K111=0,"",' 2_Wesentlichkeitsanalyse (dW)'!K111)</f>
        <v/>
      </c>
      <c r="H111" s="47" t="str">
        <f>IF(' 2_Wesentlichkeitsanalyse (dW)'!V111=0,"",' 2_Wesentlichkeitsanalyse (dW)'!V111)</f>
        <v/>
      </c>
      <c r="I111" s="47" t="str">
        <f>IF(' 2_Wesentlichkeitsanalyse (dW)'!X111=0,"",' 2_Wesentlichkeitsanalyse (dW)'!X111)</f>
        <v/>
      </c>
      <c r="J111" s="47" t="str">
        <f>IF(' 2_Wesentlichkeitsanalyse (dW)'!AD111=0,"",' 2_Wesentlichkeitsanalyse (dW)'!AD111)</f>
        <v/>
      </c>
      <c r="K111" s="47" t="str">
        <f>IF(' 2_Wesentlichkeitsanalyse (dW)'!AF111=0,"",' 2_Wesentlichkeitsanalyse (dW)'!AF111)</f>
        <v/>
      </c>
      <c r="L111" s="47" t="str">
        <f>IF(' 2_Wesentlichkeitsanalyse (dW)'!AL111=0,"",' 2_Wesentlichkeitsanalyse (dW)'!AL111)</f>
        <v/>
      </c>
      <c r="M111" s="47">
        <f>IF(Tableau327[[#This Row],[Wirkungs-bewertung]]="",0,Tableau327[[#This Row],[Wirkungs-bewertung]])</f>
        <v>0</v>
      </c>
      <c r="N111" s="47">
        <f>MAX(Tableau327[[#This Row],[Risikobewertung]],Tableau327[[#This Row],[Chancen-bewertung]])</f>
        <v>0</v>
      </c>
      <c r="O111" s="47">
        <f t="shared" si="3"/>
        <v>0</v>
      </c>
      <c r="P111" s="47">
        <f t="shared" si="2"/>
        <v>0</v>
      </c>
    </row>
    <row r="112" spans="1:16" ht="36" customHeight="1" outlineLevel="1">
      <c r="A112" s="25"/>
      <c r="B112" s="85" t="str">
        <f>Tableau32[[#This Row],[ESRS '#]]</f>
        <v>ESRS E4</v>
      </c>
      <c r="C112" s="85" t="str">
        <f>Tableau32[[#This Row],[Thema]]</f>
        <v>E4 - Biologische Vielfalt und Ökosysteme</v>
      </c>
      <c r="D112" s="45" t="str">
        <f>IF(Tableau32[[#This Row],[Unterthema]]=0,"",Tableau32[[#This Row],[Unterthema]])</f>
        <v>Auswirkungen auf den Umfang und den Zustand von Ökosystemen</v>
      </c>
      <c r="E112" s="45" t="str">
        <f>IF(Tableau32[[#This Row],[Unter-Unterthema]]=0,"",IF(Tableau32[[#This Row],[Unter-Unterthema]]="-",Tableau327[[#This Row],[Unterthema]],_xlfn.CONCAT("E4 - ",Tableau32[[#This Row],[Unter-Unterthema]])))</f>
        <v>E4 - Wüstenbildung</v>
      </c>
      <c r="F112" s="47" t="str">
        <f>IF(Tableau32[[#This Row],[Zutreffend?
'[ Ja / Nein']]]=0,"",Tableau32[[#This Row],[Zutreffend?
'[ Ja / Nein']]])</f>
        <v/>
      </c>
      <c r="G112" s="47" t="str">
        <f>IF(' 2_Wesentlichkeitsanalyse (dW)'!K112=0,"",' 2_Wesentlichkeitsanalyse (dW)'!K112)</f>
        <v/>
      </c>
      <c r="H112" s="47" t="str">
        <f>IF(' 2_Wesentlichkeitsanalyse (dW)'!V112=0,"",' 2_Wesentlichkeitsanalyse (dW)'!V112)</f>
        <v/>
      </c>
      <c r="I112" s="47" t="str">
        <f>IF(' 2_Wesentlichkeitsanalyse (dW)'!X112=0,"",' 2_Wesentlichkeitsanalyse (dW)'!X112)</f>
        <v/>
      </c>
      <c r="J112" s="47" t="str">
        <f>IF(' 2_Wesentlichkeitsanalyse (dW)'!AD112=0,"",' 2_Wesentlichkeitsanalyse (dW)'!AD112)</f>
        <v/>
      </c>
      <c r="K112" s="47" t="str">
        <f>IF(' 2_Wesentlichkeitsanalyse (dW)'!AF112=0,"",' 2_Wesentlichkeitsanalyse (dW)'!AF112)</f>
        <v/>
      </c>
      <c r="L112" s="47" t="str">
        <f>IF(' 2_Wesentlichkeitsanalyse (dW)'!AL112=0,"",' 2_Wesentlichkeitsanalyse (dW)'!AL112)</f>
        <v/>
      </c>
      <c r="M112" s="47">
        <f>IF(Tableau327[[#This Row],[Wirkungs-bewertung]]="",0,Tableau327[[#This Row],[Wirkungs-bewertung]])</f>
        <v>0</v>
      </c>
      <c r="N112" s="47">
        <f>MAX(Tableau327[[#This Row],[Risikobewertung]],Tableau327[[#This Row],[Chancen-bewertung]])</f>
        <v>0</v>
      </c>
      <c r="O112" s="47">
        <f t="shared" si="3"/>
        <v>0</v>
      </c>
      <c r="P112" s="47">
        <f t="shared" si="2"/>
        <v>0</v>
      </c>
    </row>
    <row r="113" spans="1:16" ht="36" customHeight="1" outlineLevel="1">
      <c r="A113" s="25"/>
      <c r="B113" s="85" t="str">
        <f>Tableau32[[#This Row],[ESRS '#]]</f>
        <v>ESRS E4</v>
      </c>
      <c r="C113" s="85" t="str">
        <f>Tableau32[[#This Row],[Thema]]</f>
        <v>E4 - Biologische Vielfalt und Ökosysteme</v>
      </c>
      <c r="D113" s="45" t="str">
        <f>IF(Tableau32[[#This Row],[Unterthema]]=0,"",Tableau32[[#This Row],[Unterthema]])</f>
        <v>Auswirkungen auf den Umfang und den Zustand von Ökosystemen</v>
      </c>
      <c r="E113" s="45" t="str">
        <f>IF(Tableau32[[#This Row],[Unter-Unterthema]]=0,"",IF(Tableau32[[#This Row],[Unter-Unterthema]]="-",Tableau327[[#This Row],[Unterthema]],_xlfn.CONCAT("E4 - ",Tableau32[[#This Row],[Unter-Unterthema]])))</f>
        <v>E4 - Wüstenbildung</v>
      </c>
      <c r="F113" s="47" t="str">
        <f>IF(Tableau32[[#This Row],[Zutreffend?
'[ Ja / Nein']]]=0,"",Tableau32[[#This Row],[Zutreffend?
'[ Ja / Nein']]])</f>
        <v/>
      </c>
      <c r="G113" s="47" t="str">
        <f>IF(' 2_Wesentlichkeitsanalyse (dW)'!K113=0,"",' 2_Wesentlichkeitsanalyse (dW)'!K113)</f>
        <v/>
      </c>
      <c r="H113" s="47" t="str">
        <f>IF(' 2_Wesentlichkeitsanalyse (dW)'!V113=0,"",' 2_Wesentlichkeitsanalyse (dW)'!V113)</f>
        <v/>
      </c>
      <c r="I113" s="47" t="str">
        <f>IF(' 2_Wesentlichkeitsanalyse (dW)'!X113=0,"",' 2_Wesentlichkeitsanalyse (dW)'!X113)</f>
        <v/>
      </c>
      <c r="J113" s="47" t="str">
        <f>IF(' 2_Wesentlichkeitsanalyse (dW)'!AD113=0,"",' 2_Wesentlichkeitsanalyse (dW)'!AD113)</f>
        <v/>
      </c>
      <c r="K113" s="47" t="str">
        <f>IF(' 2_Wesentlichkeitsanalyse (dW)'!AF113=0,"",' 2_Wesentlichkeitsanalyse (dW)'!AF113)</f>
        <v/>
      </c>
      <c r="L113" s="47" t="str">
        <f>IF(' 2_Wesentlichkeitsanalyse (dW)'!AL113=0,"",' 2_Wesentlichkeitsanalyse (dW)'!AL113)</f>
        <v/>
      </c>
      <c r="M113" s="47">
        <f>IF(Tableau327[[#This Row],[Wirkungs-bewertung]]="",0,Tableau327[[#This Row],[Wirkungs-bewertung]])</f>
        <v>0</v>
      </c>
      <c r="N113" s="47">
        <f>MAX(Tableau327[[#This Row],[Risikobewertung]],Tableau327[[#This Row],[Chancen-bewertung]])</f>
        <v>0</v>
      </c>
      <c r="O113" s="47">
        <f t="shared" si="3"/>
        <v>0</v>
      </c>
      <c r="P113" s="47">
        <f t="shared" si="2"/>
        <v>0</v>
      </c>
    </row>
    <row r="114" spans="1:16" ht="132.75" customHeight="1" outlineLevel="1">
      <c r="A114" s="25"/>
      <c r="B114" s="85" t="str">
        <f>Tableau32[[#This Row],[ESRS '#]]</f>
        <v>ESRS E4</v>
      </c>
      <c r="C114" s="85" t="str">
        <f>Tableau32[[#This Row],[Thema]]</f>
        <v>E4 - Biologische Vielfalt und Ökosysteme</v>
      </c>
      <c r="D114" s="45" t="str">
        <f>IF(Tableau32[[#This Row],[Unterthema]]=0,"",Tableau32[[#This Row],[Unterthema]])</f>
        <v>Auswirkungen auf den Umfang und den Zustand von Ökosystemen</v>
      </c>
      <c r="E114" s="45" t="str">
        <f>IF(Tableau32[[#This Row],[Unter-Unterthema]]=0,"",IF(Tableau32[[#This Row],[Unter-Unterthema]]="-",Tableau327[[#This Row],[Unterthema]],_xlfn.CONCAT("E4 - ",Tableau32[[#This Row],[Unter-Unterthema]])))</f>
        <v>E4 - Bodenversiegelung</v>
      </c>
      <c r="F114" s="47" t="str">
        <f>IF(Tableau32[[#This Row],[Zutreffend?
'[ Ja / Nein']]]=0,"",Tableau32[[#This Row],[Zutreffend?
'[ Ja / Nein']]])</f>
        <v/>
      </c>
      <c r="G114" s="47" t="str">
        <f>IF(' 2_Wesentlichkeitsanalyse (dW)'!K114=0,"",' 2_Wesentlichkeitsanalyse (dW)'!K114)</f>
        <v/>
      </c>
      <c r="H114" s="47" t="str">
        <f>IF(' 2_Wesentlichkeitsanalyse (dW)'!V114=0,"",' 2_Wesentlichkeitsanalyse (dW)'!V114)</f>
        <v/>
      </c>
      <c r="I114" s="47" t="str">
        <f>IF(' 2_Wesentlichkeitsanalyse (dW)'!X114=0,"",' 2_Wesentlichkeitsanalyse (dW)'!X114)</f>
        <v/>
      </c>
      <c r="J114" s="47" t="str">
        <f>IF(' 2_Wesentlichkeitsanalyse (dW)'!AD114=0,"",' 2_Wesentlichkeitsanalyse (dW)'!AD114)</f>
        <v/>
      </c>
      <c r="K114" s="47" t="str">
        <f>IF(' 2_Wesentlichkeitsanalyse (dW)'!AF114=0,"",' 2_Wesentlichkeitsanalyse (dW)'!AF114)</f>
        <v/>
      </c>
      <c r="L114" s="47" t="str">
        <f>IF(' 2_Wesentlichkeitsanalyse (dW)'!AL114=0,"",' 2_Wesentlichkeitsanalyse (dW)'!AL114)</f>
        <v/>
      </c>
      <c r="M114" s="47">
        <f>IF(Tableau327[[#This Row],[Wirkungs-bewertung]]="",0,Tableau327[[#This Row],[Wirkungs-bewertung]])</f>
        <v>0</v>
      </c>
      <c r="N114" s="47">
        <f>MAX(Tableau327[[#This Row],[Risikobewertung]],Tableau327[[#This Row],[Chancen-bewertung]])</f>
        <v>0</v>
      </c>
      <c r="O114" s="47">
        <f t="shared" si="3"/>
        <v>0</v>
      </c>
      <c r="P114" s="47">
        <f t="shared" si="2"/>
        <v>0</v>
      </c>
    </row>
    <row r="115" spans="1:16" ht="36" customHeight="1" outlineLevel="1">
      <c r="A115" s="25"/>
      <c r="B115" s="85" t="str">
        <f>Tableau32[[#This Row],[ESRS '#]]</f>
        <v>ESRS E4</v>
      </c>
      <c r="C115" s="85" t="str">
        <f>Tableau32[[#This Row],[Thema]]</f>
        <v>E4 - Biologische Vielfalt und Ökosysteme</v>
      </c>
      <c r="D115" s="45" t="str">
        <f>IF(Tableau32[[#This Row],[Unterthema]]=0,"",Tableau32[[#This Row],[Unterthema]])</f>
        <v>Auswirkungen auf den Umfang und den Zustand von Ökosystemen</v>
      </c>
      <c r="E115" s="45" t="str">
        <f>IF(Tableau32[[#This Row],[Unter-Unterthema]]=0,"",IF(Tableau32[[#This Row],[Unter-Unterthema]]="-",Tableau327[[#This Row],[Unterthema]],_xlfn.CONCAT("E4 - ",Tableau32[[#This Row],[Unter-Unterthema]])))</f>
        <v>E4 - Bodenversiegelung</v>
      </c>
      <c r="F115" s="47" t="str">
        <f>IF(Tableau32[[#This Row],[Zutreffend?
'[ Ja / Nein']]]=0,"",Tableau32[[#This Row],[Zutreffend?
'[ Ja / Nein']]])</f>
        <v/>
      </c>
      <c r="G115" s="47" t="str">
        <f>IF(' 2_Wesentlichkeitsanalyse (dW)'!K115=0,"",' 2_Wesentlichkeitsanalyse (dW)'!K115)</f>
        <v/>
      </c>
      <c r="H115" s="47" t="str">
        <f>IF(' 2_Wesentlichkeitsanalyse (dW)'!V115=0,"",' 2_Wesentlichkeitsanalyse (dW)'!V115)</f>
        <v/>
      </c>
      <c r="I115" s="47" t="str">
        <f>IF(' 2_Wesentlichkeitsanalyse (dW)'!X115=0,"",' 2_Wesentlichkeitsanalyse (dW)'!X115)</f>
        <v/>
      </c>
      <c r="J115" s="47" t="str">
        <f>IF(' 2_Wesentlichkeitsanalyse (dW)'!AD115=0,"",' 2_Wesentlichkeitsanalyse (dW)'!AD115)</f>
        <v/>
      </c>
      <c r="K115" s="47" t="str">
        <f>IF(' 2_Wesentlichkeitsanalyse (dW)'!AF115=0,"",' 2_Wesentlichkeitsanalyse (dW)'!AF115)</f>
        <v/>
      </c>
      <c r="L115" s="47" t="str">
        <f>IF(' 2_Wesentlichkeitsanalyse (dW)'!AL115=0,"",' 2_Wesentlichkeitsanalyse (dW)'!AL115)</f>
        <v/>
      </c>
      <c r="M115" s="47">
        <f>IF(Tableau327[[#This Row],[Wirkungs-bewertung]]="",0,Tableau327[[#This Row],[Wirkungs-bewertung]])</f>
        <v>0</v>
      </c>
      <c r="N115" s="47">
        <f>MAX(Tableau327[[#This Row],[Risikobewertung]],Tableau327[[#This Row],[Chancen-bewertung]])</f>
        <v>0</v>
      </c>
      <c r="O115" s="47">
        <f t="shared" si="3"/>
        <v>0</v>
      </c>
      <c r="P115" s="47">
        <f t="shared" si="2"/>
        <v>0</v>
      </c>
    </row>
    <row r="116" spans="1:16" ht="36" customHeight="1" outlineLevel="1">
      <c r="A116" s="25"/>
      <c r="B116" s="85" t="str">
        <f>Tableau32[[#This Row],[ESRS '#]]</f>
        <v>ESRS E4</v>
      </c>
      <c r="C116" s="85" t="str">
        <f>Tableau32[[#This Row],[Thema]]</f>
        <v>E4 - Biologische Vielfalt und Ökosysteme</v>
      </c>
      <c r="D116" s="45" t="str">
        <f>IF(Tableau32[[#This Row],[Unterthema]]=0,"",Tableau32[[#This Row],[Unterthema]])</f>
        <v>Auswirkungen auf den Umfang und den Zustand von Ökosystemen</v>
      </c>
      <c r="E116" s="45" t="str">
        <f>IF(Tableau32[[#This Row],[Unter-Unterthema]]=0,"",IF(Tableau32[[#This Row],[Unter-Unterthema]]="-",Tableau327[[#This Row],[Unterthema]],_xlfn.CONCAT("E4 - ",Tableau32[[#This Row],[Unter-Unterthema]])))</f>
        <v>E4 - Bodenversiegelung</v>
      </c>
      <c r="F116" s="47" t="str">
        <f>IF(Tableau32[[#This Row],[Zutreffend?
'[ Ja / Nein']]]=0,"",Tableau32[[#This Row],[Zutreffend?
'[ Ja / Nein']]])</f>
        <v/>
      </c>
      <c r="G116" s="47" t="str">
        <f>IF(' 2_Wesentlichkeitsanalyse (dW)'!K116=0,"",' 2_Wesentlichkeitsanalyse (dW)'!K116)</f>
        <v/>
      </c>
      <c r="H116" s="47" t="str">
        <f>IF(' 2_Wesentlichkeitsanalyse (dW)'!V116=0,"",' 2_Wesentlichkeitsanalyse (dW)'!V116)</f>
        <v/>
      </c>
      <c r="I116" s="47" t="str">
        <f>IF(' 2_Wesentlichkeitsanalyse (dW)'!X116=0,"",' 2_Wesentlichkeitsanalyse (dW)'!X116)</f>
        <v/>
      </c>
      <c r="J116" s="47" t="str">
        <f>IF(' 2_Wesentlichkeitsanalyse (dW)'!AD116=0,"",' 2_Wesentlichkeitsanalyse (dW)'!AD116)</f>
        <v/>
      </c>
      <c r="K116" s="47" t="str">
        <f>IF(' 2_Wesentlichkeitsanalyse (dW)'!AF116=0,"",' 2_Wesentlichkeitsanalyse (dW)'!AF116)</f>
        <v/>
      </c>
      <c r="L116" s="47" t="str">
        <f>IF(' 2_Wesentlichkeitsanalyse (dW)'!AL116=0,"",' 2_Wesentlichkeitsanalyse (dW)'!AL116)</f>
        <v/>
      </c>
      <c r="M116" s="47">
        <f>IF(Tableau327[[#This Row],[Wirkungs-bewertung]]="",0,Tableau327[[#This Row],[Wirkungs-bewertung]])</f>
        <v>0</v>
      </c>
      <c r="N116" s="47">
        <f>MAX(Tableau327[[#This Row],[Risikobewertung]],Tableau327[[#This Row],[Chancen-bewertung]])</f>
        <v>0</v>
      </c>
      <c r="O116" s="47">
        <f t="shared" si="3"/>
        <v>0</v>
      </c>
      <c r="P116" s="47">
        <f t="shared" si="2"/>
        <v>0</v>
      </c>
    </row>
    <row r="117" spans="1:16" ht="36" customHeight="1" outlineLevel="1">
      <c r="A117" s="25"/>
      <c r="B117" s="85" t="str">
        <f>Tableau32[[#This Row],[ESRS '#]]</f>
        <v>ESRS E4</v>
      </c>
      <c r="C117" s="85" t="str">
        <f>Tableau32[[#This Row],[Thema]]</f>
        <v>E4 - Biologische Vielfalt und Ökosysteme</v>
      </c>
      <c r="D117" s="45" t="str">
        <f>IF(Tableau32[[#This Row],[Unterthema]]=0,"",Tableau32[[#This Row],[Unterthema]])</f>
        <v>Auswirkungen auf den Umfang und den Zustand von Ökosystemen</v>
      </c>
      <c r="E117" s="45" t="str">
        <f>IF(Tableau32[[#This Row],[Unter-Unterthema]]=0,"",IF(Tableau32[[#This Row],[Unter-Unterthema]]="-",Tableau327[[#This Row],[Unterthema]],_xlfn.CONCAT("E4 - ",Tableau32[[#This Row],[Unter-Unterthema]])))</f>
        <v>E4 - Bodenversiegelung</v>
      </c>
      <c r="F117" s="47" t="str">
        <f>IF(Tableau32[[#This Row],[Zutreffend?
'[ Ja / Nein']]]=0,"",Tableau32[[#This Row],[Zutreffend?
'[ Ja / Nein']]])</f>
        <v/>
      </c>
      <c r="G117" s="47" t="str">
        <f>IF(' 2_Wesentlichkeitsanalyse (dW)'!K117=0,"",' 2_Wesentlichkeitsanalyse (dW)'!K117)</f>
        <v/>
      </c>
      <c r="H117" s="47" t="str">
        <f>IF(' 2_Wesentlichkeitsanalyse (dW)'!V117=0,"",' 2_Wesentlichkeitsanalyse (dW)'!V117)</f>
        <v/>
      </c>
      <c r="I117" s="47" t="str">
        <f>IF(' 2_Wesentlichkeitsanalyse (dW)'!X117=0,"",' 2_Wesentlichkeitsanalyse (dW)'!X117)</f>
        <v/>
      </c>
      <c r="J117" s="47" t="str">
        <f>IF(' 2_Wesentlichkeitsanalyse (dW)'!AD117=0,"",' 2_Wesentlichkeitsanalyse (dW)'!AD117)</f>
        <v/>
      </c>
      <c r="K117" s="47" t="str">
        <f>IF(' 2_Wesentlichkeitsanalyse (dW)'!AF117=0,"",' 2_Wesentlichkeitsanalyse (dW)'!AF117)</f>
        <v/>
      </c>
      <c r="L117" s="47" t="str">
        <f>IF(' 2_Wesentlichkeitsanalyse (dW)'!AL117=0,"",' 2_Wesentlichkeitsanalyse (dW)'!AL117)</f>
        <v/>
      </c>
      <c r="M117" s="47">
        <f>IF(Tableau327[[#This Row],[Wirkungs-bewertung]]="",0,Tableau327[[#This Row],[Wirkungs-bewertung]])</f>
        <v>0</v>
      </c>
      <c r="N117" s="47">
        <f>MAX(Tableau327[[#This Row],[Risikobewertung]],Tableau327[[#This Row],[Chancen-bewertung]])</f>
        <v>0</v>
      </c>
      <c r="O117" s="47">
        <f t="shared" si="3"/>
        <v>0</v>
      </c>
      <c r="P117" s="47">
        <f t="shared" si="2"/>
        <v>0</v>
      </c>
    </row>
    <row r="118" spans="1:16" ht="144" customHeight="1" outlineLevel="1">
      <c r="A118" s="25"/>
      <c r="B118" s="85" t="str">
        <f>Tableau32[[#This Row],[ESRS '#]]</f>
        <v>ESRS E4</v>
      </c>
      <c r="C118" s="85" t="str">
        <f>Tableau32[[#This Row],[Thema]]</f>
        <v>E4 - Biologische Vielfalt und Ökosysteme</v>
      </c>
      <c r="D118" s="45" t="str">
        <f>IF(Tableau32[[#This Row],[Unterthema]]=0,"",Tableau32[[#This Row],[Unterthema]])</f>
        <v>Auswirkungen und Abhängigkeiten von Ökosystemdienstleistungen</v>
      </c>
      <c r="E118" s="45" t="str">
        <f>IF(Tableau32[[#This Row],[Unter-Unterthema]]=0,"",IF(Tableau32[[#This Row],[Unter-Unterthema]]="-",_xlfn.CONCAT("E4 - ",Tableau327[[#This Row],[Unterthema]]),Tableau32[[#This Row],[Unter-Unterthema]]))</f>
        <v>E4 - Auswirkungen und Abhängigkeiten von Ökosystemdienstleistungen</v>
      </c>
      <c r="F118" s="47" t="str">
        <f>IF(Tableau32[[#This Row],[Zutreffend?
'[ Ja / Nein']]]=0,"",Tableau32[[#This Row],[Zutreffend?
'[ Ja / Nein']]])</f>
        <v/>
      </c>
      <c r="G118" s="47" t="str">
        <f>IF(' 2_Wesentlichkeitsanalyse (dW)'!K118=0,"",' 2_Wesentlichkeitsanalyse (dW)'!K118)</f>
        <v/>
      </c>
      <c r="H118" s="47" t="str">
        <f>IF(' 2_Wesentlichkeitsanalyse (dW)'!V118=0,"",' 2_Wesentlichkeitsanalyse (dW)'!V118)</f>
        <v/>
      </c>
      <c r="I118" s="47" t="str">
        <f>IF(' 2_Wesentlichkeitsanalyse (dW)'!X118=0,"",' 2_Wesentlichkeitsanalyse (dW)'!X118)</f>
        <v/>
      </c>
      <c r="J118" s="47" t="str">
        <f>IF(' 2_Wesentlichkeitsanalyse (dW)'!AD118=0,"",' 2_Wesentlichkeitsanalyse (dW)'!AD118)</f>
        <v/>
      </c>
      <c r="K118" s="47" t="str">
        <f>IF(' 2_Wesentlichkeitsanalyse (dW)'!AF118=0,"",' 2_Wesentlichkeitsanalyse (dW)'!AF118)</f>
        <v/>
      </c>
      <c r="L118" s="47" t="str">
        <f>IF(' 2_Wesentlichkeitsanalyse (dW)'!AL118=0,"",' 2_Wesentlichkeitsanalyse (dW)'!AL118)</f>
        <v/>
      </c>
      <c r="M118" s="47">
        <f>IF(Tableau327[[#This Row],[Wirkungs-bewertung]]="",0,Tableau327[[#This Row],[Wirkungs-bewertung]])</f>
        <v>0</v>
      </c>
      <c r="N118" s="47">
        <f>MAX(Tableau327[[#This Row],[Risikobewertung]],Tableau327[[#This Row],[Chancen-bewertung]])</f>
        <v>0</v>
      </c>
      <c r="O118" s="47">
        <f t="shared" si="3"/>
        <v>0</v>
      </c>
      <c r="P118" s="47">
        <f t="shared" si="2"/>
        <v>0</v>
      </c>
    </row>
    <row r="119" spans="1:16" ht="36" customHeight="1" outlineLevel="1">
      <c r="A119" s="25"/>
      <c r="B119" s="85" t="str">
        <f>Tableau32[[#This Row],[ESRS '#]]</f>
        <v>ESRS E4</v>
      </c>
      <c r="C119" s="85" t="str">
        <f>Tableau32[[#This Row],[Thema]]</f>
        <v>E4 - Biologische Vielfalt und Ökosysteme</v>
      </c>
      <c r="D119" s="45" t="str">
        <f>IF(Tableau32[[#This Row],[Unterthema]]=0,"",Tableau32[[#This Row],[Unterthema]])</f>
        <v>Auswirkungen und Abhängigkeiten von Ökosystemdienstleistungen</v>
      </c>
      <c r="E119" s="45" t="str">
        <f>IF(Tableau32[[#This Row],[Unter-Unterthema]]=0,"",IF(Tableau32[[#This Row],[Unter-Unterthema]]="-",_xlfn.CONCAT("E4 - ",Tableau327[[#This Row],[Unterthema]]),Tableau32[[#This Row],[Unter-Unterthema]]))</f>
        <v>E4 - Auswirkungen und Abhängigkeiten von Ökosystemdienstleistungen</v>
      </c>
      <c r="F119" s="47" t="str">
        <f>IF(Tableau32[[#This Row],[Zutreffend?
'[ Ja / Nein']]]=0,"",Tableau32[[#This Row],[Zutreffend?
'[ Ja / Nein']]])</f>
        <v/>
      </c>
      <c r="G119" s="47" t="str">
        <f>IF(' 2_Wesentlichkeitsanalyse (dW)'!K119=0,"",' 2_Wesentlichkeitsanalyse (dW)'!K119)</f>
        <v/>
      </c>
      <c r="H119" s="47" t="str">
        <f>IF(' 2_Wesentlichkeitsanalyse (dW)'!V119=0,"",' 2_Wesentlichkeitsanalyse (dW)'!V119)</f>
        <v/>
      </c>
      <c r="I119" s="47" t="str">
        <f>IF(' 2_Wesentlichkeitsanalyse (dW)'!X119=0,"",' 2_Wesentlichkeitsanalyse (dW)'!X119)</f>
        <v/>
      </c>
      <c r="J119" s="47" t="str">
        <f>IF(' 2_Wesentlichkeitsanalyse (dW)'!AD119=0,"",' 2_Wesentlichkeitsanalyse (dW)'!AD119)</f>
        <v/>
      </c>
      <c r="K119" s="47" t="str">
        <f>IF(' 2_Wesentlichkeitsanalyse (dW)'!AF119=0,"",' 2_Wesentlichkeitsanalyse (dW)'!AF119)</f>
        <v/>
      </c>
      <c r="L119" s="47" t="str">
        <f>IF(' 2_Wesentlichkeitsanalyse (dW)'!AL119=0,"",' 2_Wesentlichkeitsanalyse (dW)'!AL119)</f>
        <v/>
      </c>
      <c r="M119" s="47">
        <f>IF(Tableau327[[#This Row],[Wirkungs-bewertung]]="",0,Tableau327[[#This Row],[Wirkungs-bewertung]])</f>
        <v>0</v>
      </c>
      <c r="N119" s="47">
        <f>MAX(Tableau327[[#This Row],[Risikobewertung]],Tableau327[[#This Row],[Chancen-bewertung]])</f>
        <v>0</v>
      </c>
      <c r="O119" s="47">
        <f t="shared" si="3"/>
        <v>0</v>
      </c>
      <c r="P119" s="47">
        <f t="shared" si="2"/>
        <v>0</v>
      </c>
    </row>
    <row r="120" spans="1:16" ht="36" customHeight="1" outlineLevel="1">
      <c r="A120" s="25"/>
      <c r="B120" s="85" t="str">
        <f>Tableau32[[#This Row],[ESRS '#]]</f>
        <v>ESRS E4</v>
      </c>
      <c r="C120" s="85" t="str">
        <f>Tableau32[[#This Row],[Thema]]</f>
        <v>E4 - Biologische Vielfalt und Ökosysteme</v>
      </c>
      <c r="D120" s="45" t="str">
        <f>IF(Tableau32[[#This Row],[Unterthema]]=0,"",Tableau32[[#This Row],[Unterthema]])</f>
        <v>Auswirkungen und Abhängigkeiten von Ökosystemdienstleistungen</v>
      </c>
      <c r="E120" s="45" t="str">
        <f>IF(Tableau32[[#This Row],[Unter-Unterthema]]=0,"",IF(Tableau32[[#This Row],[Unter-Unterthema]]="-",_xlfn.CONCAT("E4 - ",Tableau327[[#This Row],[Unterthema]]),Tableau32[[#This Row],[Unter-Unterthema]]))</f>
        <v>E4 - Auswirkungen und Abhängigkeiten von Ökosystemdienstleistungen</v>
      </c>
      <c r="F120" s="47" t="str">
        <f>IF(Tableau32[[#This Row],[Zutreffend?
'[ Ja / Nein']]]=0,"",Tableau32[[#This Row],[Zutreffend?
'[ Ja / Nein']]])</f>
        <v/>
      </c>
      <c r="G120" s="47" t="str">
        <f>IF(' 2_Wesentlichkeitsanalyse (dW)'!K120=0,"",' 2_Wesentlichkeitsanalyse (dW)'!K120)</f>
        <v/>
      </c>
      <c r="H120" s="47" t="str">
        <f>IF(' 2_Wesentlichkeitsanalyse (dW)'!V120=0,"",' 2_Wesentlichkeitsanalyse (dW)'!V120)</f>
        <v/>
      </c>
      <c r="I120" s="47" t="str">
        <f>IF(' 2_Wesentlichkeitsanalyse (dW)'!X120=0,"",' 2_Wesentlichkeitsanalyse (dW)'!X120)</f>
        <v/>
      </c>
      <c r="J120" s="47" t="str">
        <f>IF(' 2_Wesentlichkeitsanalyse (dW)'!AD120=0,"",' 2_Wesentlichkeitsanalyse (dW)'!AD120)</f>
        <v/>
      </c>
      <c r="K120" s="47" t="str">
        <f>IF(' 2_Wesentlichkeitsanalyse (dW)'!AF120=0,"",' 2_Wesentlichkeitsanalyse (dW)'!AF120)</f>
        <v/>
      </c>
      <c r="L120" s="47" t="str">
        <f>IF(' 2_Wesentlichkeitsanalyse (dW)'!AL120=0,"",' 2_Wesentlichkeitsanalyse (dW)'!AL120)</f>
        <v/>
      </c>
      <c r="M120" s="47">
        <f>IF(Tableau327[[#This Row],[Wirkungs-bewertung]]="",0,Tableau327[[#This Row],[Wirkungs-bewertung]])</f>
        <v>0</v>
      </c>
      <c r="N120" s="47">
        <f>MAX(Tableau327[[#This Row],[Risikobewertung]],Tableau327[[#This Row],[Chancen-bewertung]])</f>
        <v>0</v>
      </c>
      <c r="O120" s="47">
        <f t="shared" si="3"/>
        <v>0</v>
      </c>
      <c r="P120" s="47">
        <f t="shared" si="2"/>
        <v>0</v>
      </c>
    </row>
    <row r="121" spans="1:16" ht="36" customHeight="1" outlineLevel="1">
      <c r="A121" s="25"/>
      <c r="B121" s="85" t="str">
        <f>Tableau32[[#This Row],[ESRS '#]]</f>
        <v>ESRS E4</v>
      </c>
      <c r="C121" s="85" t="str">
        <f>Tableau32[[#This Row],[Thema]]</f>
        <v>E4 - Biologische Vielfalt und Ökosysteme</v>
      </c>
      <c r="D121" s="45" t="str">
        <f>IF(Tableau32[[#This Row],[Unterthema]]=0,"",Tableau32[[#This Row],[Unterthema]])</f>
        <v>Auswirkungen und Abhängigkeiten von Ökosystemdienstleistungen</v>
      </c>
      <c r="E121" s="45" t="str">
        <f>IF(Tableau32[[#This Row],[Unter-Unterthema]]=0,"",IF(Tableau32[[#This Row],[Unter-Unterthema]]="-",_xlfn.CONCAT("E4 - ",Tableau327[[#This Row],[Unterthema]]),Tableau32[[#This Row],[Unter-Unterthema]]))</f>
        <v>E4 - Auswirkungen und Abhängigkeiten von Ökosystemdienstleistungen</v>
      </c>
      <c r="F121" s="47" t="str">
        <f>IF(Tableau32[[#This Row],[Zutreffend?
'[ Ja / Nein']]]=0,"",Tableau32[[#This Row],[Zutreffend?
'[ Ja / Nein']]])</f>
        <v/>
      </c>
      <c r="G121" s="47" t="str">
        <f>IF(' 2_Wesentlichkeitsanalyse (dW)'!K121=0,"",' 2_Wesentlichkeitsanalyse (dW)'!K121)</f>
        <v/>
      </c>
      <c r="H121" s="47" t="str">
        <f>IF(' 2_Wesentlichkeitsanalyse (dW)'!V121=0,"",' 2_Wesentlichkeitsanalyse (dW)'!V121)</f>
        <v/>
      </c>
      <c r="I121" s="47" t="str">
        <f>IF(' 2_Wesentlichkeitsanalyse (dW)'!X121=0,"",' 2_Wesentlichkeitsanalyse (dW)'!X121)</f>
        <v/>
      </c>
      <c r="J121" s="47" t="str">
        <f>IF(' 2_Wesentlichkeitsanalyse (dW)'!AD121=0,"",' 2_Wesentlichkeitsanalyse (dW)'!AD121)</f>
        <v/>
      </c>
      <c r="K121" s="47" t="str">
        <f>IF(' 2_Wesentlichkeitsanalyse (dW)'!AF121=0,"",' 2_Wesentlichkeitsanalyse (dW)'!AF121)</f>
        <v/>
      </c>
      <c r="L121" s="47" t="str">
        <f>IF(' 2_Wesentlichkeitsanalyse (dW)'!AL121=0,"",' 2_Wesentlichkeitsanalyse (dW)'!AL121)</f>
        <v/>
      </c>
      <c r="M121" s="47">
        <f>IF(Tableau327[[#This Row],[Wirkungs-bewertung]]="",0,Tableau327[[#This Row],[Wirkungs-bewertung]])</f>
        <v>0</v>
      </c>
      <c r="N121" s="47">
        <f>MAX(Tableau327[[#This Row],[Risikobewertung]],Tableau327[[#This Row],[Chancen-bewertung]])</f>
        <v>0</v>
      </c>
      <c r="O121" s="47">
        <f t="shared" si="3"/>
        <v>0</v>
      </c>
      <c r="P121" s="47">
        <f t="shared" si="2"/>
        <v>0</v>
      </c>
    </row>
    <row r="122" spans="1:16" ht="36" customHeight="1">
      <c r="A122" s="25"/>
      <c r="B122" s="86" t="str">
        <f>Tableau32[[#This Row],[ESRS '#]]</f>
        <v>ESRS E5</v>
      </c>
      <c r="C122" s="87" t="str">
        <f>Tableau32[[#This Row],[Thema]]</f>
        <v>E5 - Kreislaufwirtschaft</v>
      </c>
      <c r="D122" s="222"/>
      <c r="E122" s="222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</row>
    <row r="123" spans="1:16" ht="147.75" customHeight="1" outlineLevel="1">
      <c r="A123" s="25"/>
      <c r="B123" s="87" t="str">
        <f>Tableau32[[#This Row],[ESRS '#]]</f>
        <v>ESRS E5</v>
      </c>
      <c r="C123" s="87" t="str">
        <f>Tableau32[[#This Row],[Thema]]</f>
        <v>E5 - Kreislaufwirtschaft</v>
      </c>
      <c r="D123" s="45" t="str">
        <f>IF(Tableau32[[#This Row],[Unterthema]]=0,"",Tableau32[[#This Row],[Unterthema]])</f>
        <v>Ressourcenzuflüsse, einschließlich Ressourcennutzung</v>
      </c>
      <c r="E123" s="45" t="str">
        <f>IF(Tableau32[[#This Row],[Unter-Unterthema]]=0,"",IF(Tableau32[[#This Row],[Unter-Unterthema]]="-",_xlfn.CONCAT("E5 - ",Tableau327[[#This Row],[Unterthema]]),Tableau32[[#This Row],[Unter-Unterthema]]))</f>
        <v>E5 - Ressourcenzuflüsse, einschließlich Ressourcennutzung</v>
      </c>
      <c r="F123" s="47" t="str">
        <f>IF(Tableau32[[#This Row],[Zutreffend?
'[ Ja / Nein']]]=0,"",Tableau32[[#This Row],[Zutreffend?
'[ Ja / Nein']]])</f>
        <v/>
      </c>
      <c r="G123" s="47" t="str">
        <f>IF(' 2_Wesentlichkeitsanalyse (dW)'!K123=0,"",' 2_Wesentlichkeitsanalyse (dW)'!K123)</f>
        <v/>
      </c>
      <c r="H123" s="47" t="str">
        <f>IF(' 2_Wesentlichkeitsanalyse (dW)'!V123=0,"",' 2_Wesentlichkeitsanalyse (dW)'!V123)</f>
        <v/>
      </c>
      <c r="I123" s="47" t="str">
        <f>IF(' 2_Wesentlichkeitsanalyse (dW)'!X123=0,"",' 2_Wesentlichkeitsanalyse (dW)'!X123)</f>
        <v/>
      </c>
      <c r="J123" s="47" t="str">
        <f>IF(' 2_Wesentlichkeitsanalyse (dW)'!AD123=0,"",' 2_Wesentlichkeitsanalyse (dW)'!AD123)</f>
        <v/>
      </c>
      <c r="K123" s="47" t="str">
        <f>IF(' 2_Wesentlichkeitsanalyse (dW)'!AF123=0,"",' 2_Wesentlichkeitsanalyse (dW)'!AF123)</f>
        <v/>
      </c>
      <c r="L123" s="47" t="str">
        <f>IF(' 2_Wesentlichkeitsanalyse (dW)'!AL123=0,"",' 2_Wesentlichkeitsanalyse (dW)'!AL123)</f>
        <v/>
      </c>
      <c r="M123" s="47">
        <f>IF(Tableau327[[#This Row],[Wirkungs-bewertung]]="",0,Tableau327[[#This Row],[Wirkungs-bewertung]])</f>
        <v>0</v>
      </c>
      <c r="N123" s="47">
        <f>MAX(Tableau327[[#This Row],[Risikobewertung]],Tableau327[[#This Row],[Chancen-bewertung]])</f>
        <v>0</v>
      </c>
      <c r="O123" s="47">
        <f t="shared" si="3"/>
        <v>0</v>
      </c>
      <c r="P123" s="47">
        <f t="shared" si="2"/>
        <v>0</v>
      </c>
    </row>
    <row r="124" spans="1:16" ht="36" customHeight="1" outlineLevel="1">
      <c r="A124" s="25"/>
      <c r="B124" s="87" t="str">
        <f>Tableau32[[#This Row],[ESRS '#]]</f>
        <v>ESRS E5</v>
      </c>
      <c r="C124" s="87" t="str">
        <f>Tableau32[[#This Row],[Thema]]</f>
        <v>E5 - Kreislaufwirtschaft</v>
      </c>
      <c r="D124" s="45" t="str">
        <f>IF(Tableau32[[#This Row],[Unterthema]]=0,"",Tableau32[[#This Row],[Unterthema]])</f>
        <v>Ressourcenzuflüsse, einschließlich Ressourcennutzung</v>
      </c>
      <c r="E124" s="45" t="str">
        <f>IF(Tableau32[[#This Row],[Unter-Unterthema]]=0,"",IF(Tableau32[[#This Row],[Unter-Unterthema]]="-",_xlfn.CONCAT("E5 - ",Tableau327[[#This Row],[Unterthema]]),Tableau32[[#This Row],[Unter-Unterthema]]))</f>
        <v>E5 - Ressourcenzuflüsse, einschließlich Ressourcennutzung</v>
      </c>
      <c r="F124" s="47" t="str">
        <f>IF(Tableau32[[#This Row],[Zutreffend?
'[ Ja / Nein']]]=0,"",Tableau32[[#This Row],[Zutreffend?
'[ Ja / Nein']]])</f>
        <v/>
      </c>
      <c r="G124" s="47" t="str">
        <f>IF(' 2_Wesentlichkeitsanalyse (dW)'!K124=0,"",' 2_Wesentlichkeitsanalyse (dW)'!K124)</f>
        <v/>
      </c>
      <c r="H124" s="47" t="str">
        <f>IF(' 2_Wesentlichkeitsanalyse (dW)'!V124=0,"",' 2_Wesentlichkeitsanalyse (dW)'!V124)</f>
        <v/>
      </c>
      <c r="I124" s="47" t="str">
        <f>IF(' 2_Wesentlichkeitsanalyse (dW)'!X124=0,"",' 2_Wesentlichkeitsanalyse (dW)'!X124)</f>
        <v/>
      </c>
      <c r="J124" s="47" t="str">
        <f>IF(' 2_Wesentlichkeitsanalyse (dW)'!AD124=0,"",' 2_Wesentlichkeitsanalyse (dW)'!AD124)</f>
        <v/>
      </c>
      <c r="K124" s="47" t="str">
        <f>IF(' 2_Wesentlichkeitsanalyse (dW)'!AF124=0,"",' 2_Wesentlichkeitsanalyse (dW)'!AF124)</f>
        <v/>
      </c>
      <c r="L124" s="47" t="str">
        <f>IF(' 2_Wesentlichkeitsanalyse (dW)'!AL124=0,"",' 2_Wesentlichkeitsanalyse (dW)'!AL124)</f>
        <v/>
      </c>
      <c r="M124" s="47">
        <f>IF(Tableau327[[#This Row],[Wirkungs-bewertung]]="",0,Tableau327[[#This Row],[Wirkungs-bewertung]])</f>
        <v>0</v>
      </c>
      <c r="N124" s="47">
        <f>MAX(Tableau327[[#This Row],[Risikobewertung]],Tableau327[[#This Row],[Chancen-bewertung]])</f>
        <v>0</v>
      </c>
      <c r="O124" s="47">
        <f t="shared" si="3"/>
        <v>0</v>
      </c>
      <c r="P124" s="47">
        <f t="shared" si="2"/>
        <v>0</v>
      </c>
    </row>
    <row r="125" spans="1:16" ht="36" customHeight="1" outlineLevel="1">
      <c r="A125" s="25"/>
      <c r="B125" s="87" t="str">
        <f>Tableau32[[#This Row],[ESRS '#]]</f>
        <v>ESRS E5</v>
      </c>
      <c r="C125" s="87" t="str">
        <f>Tableau32[[#This Row],[Thema]]</f>
        <v>E5 - Kreislaufwirtschaft</v>
      </c>
      <c r="D125" s="45" t="str">
        <f>IF(Tableau32[[#This Row],[Unterthema]]=0,"",Tableau32[[#This Row],[Unterthema]])</f>
        <v>Ressourcenzuflüsse, einschließlich Ressourcennutzung</v>
      </c>
      <c r="E125" s="45" t="str">
        <f>IF(Tableau32[[#This Row],[Unter-Unterthema]]=0,"",IF(Tableau32[[#This Row],[Unter-Unterthema]]="-",_xlfn.CONCAT("E5 - ",Tableau327[[#This Row],[Unterthema]]),Tableau32[[#This Row],[Unter-Unterthema]]))</f>
        <v>E5 - Ressourcenzuflüsse, einschließlich Ressourcennutzung</v>
      </c>
      <c r="F125" s="47" t="str">
        <f>IF(Tableau32[[#This Row],[Zutreffend?
'[ Ja / Nein']]]=0,"",Tableau32[[#This Row],[Zutreffend?
'[ Ja / Nein']]])</f>
        <v/>
      </c>
      <c r="G125" s="47" t="str">
        <f>IF(' 2_Wesentlichkeitsanalyse (dW)'!K125=0,"",' 2_Wesentlichkeitsanalyse (dW)'!K125)</f>
        <v/>
      </c>
      <c r="H125" s="47" t="str">
        <f>IF(' 2_Wesentlichkeitsanalyse (dW)'!V125=0,"",' 2_Wesentlichkeitsanalyse (dW)'!V125)</f>
        <v/>
      </c>
      <c r="I125" s="47" t="str">
        <f>IF(' 2_Wesentlichkeitsanalyse (dW)'!X125=0,"",' 2_Wesentlichkeitsanalyse (dW)'!X125)</f>
        <v/>
      </c>
      <c r="J125" s="47" t="str">
        <f>IF(' 2_Wesentlichkeitsanalyse (dW)'!AD125=0,"",' 2_Wesentlichkeitsanalyse (dW)'!AD125)</f>
        <v/>
      </c>
      <c r="K125" s="47" t="str">
        <f>IF(' 2_Wesentlichkeitsanalyse (dW)'!AF125=0,"",' 2_Wesentlichkeitsanalyse (dW)'!AF125)</f>
        <v/>
      </c>
      <c r="L125" s="47" t="str">
        <f>IF(' 2_Wesentlichkeitsanalyse (dW)'!AL125=0,"",' 2_Wesentlichkeitsanalyse (dW)'!AL125)</f>
        <v/>
      </c>
      <c r="M125" s="47">
        <f>IF(Tableau327[[#This Row],[Wirkungs-bewertung]]="",0,Tableau327[[#This Row],[Wirkungs-bewertung]])</f>
        <v>0</v>
      </c>
      <c r="N125" s="47">
        <f>MAX(Tableau327[[#This Row],[Risikobewertung]],Tableau327[[#This Row],[Chancen-bewertung]])</f>
        <v>0</v>
      </c>
      <c r="O125" s="47">
        <f t="shared" si="3"/>
        <v>0</v>
      </c>
      <c r="P125" s="47">
        <f t="shared" si="2"/>
        <v>0</v>
      </c>
    </row>
    <row r="126" spans="1:16" ht="36" customHeight="1" outlineLevel="1">
      <c r="A126" s="25"/>
      <c r="B126" s="87" t="str">
        <f>Tableau32[[#This Row],[ESRS '#]]</f>
        <v>ESRS E5</v>
      </c>
      <c r="C126" s="87" t="str">
        <f>Tableau32[[#This Row],[Thema]]</f>
        <v>E5 - Kreislaufwirtschaft</v>
      </c>
      <c r="D126" s="45" t="str">
        <f>IF(Tableau32[[#This Row],[Unterthema]]=0,"",Tableau32[[#This Row],[Unterthema]])</f>
        <v>Ressourcenzuflüsse, einschließlich Ressourcennutzung</v>
      </c>
      <c r="E126" s="45" t="str">
        <f>IF(Tableau32[[#This Row],[Unter-Unterthema]]=0,"",IF(Tableau32[[#This Row],[Unter-Unterthema]]="-",_xlfn.CONCAT("E5 - ",Tableau327[[#This Row],[Unterthema]]),Tableau32[[#This Row],[Unter-Unterthema]]))</f>
        <v>E5 - Ressourcenzuflüsse, einschließlich Ressourcennutzung</v>
      </c>
      <c r="F126" s="47" t="str">
        <f>IF(Tableau32[[#This Row],[Zutreffend?
'[ Ja / Nein']]]=0,"",Tableau32[[#This Row],[Zutreffend?
'[ Ja / Nein']]])</f>
        <v/>
      </c>
      <c r="G126" s="47" t="str">
        <f>IF(' 2_Wesentlichkeitsanalyse (dW)'!K126=0,"",' 2_Wesentlichkeitsanalyse (dW)'!K126)</f>
        <v/>
      </c>
      <c r="H126" s="47" t="str">
        <f>IF(' 2_Wesentlichkeitsanalyse (dW)'!V126=0,"",' 2_Wesentlichkeitsanalyse (dW)'!V126)</f>
        <v/>
      </c>
      <c r="I126" s="47" t="str">
        <f>IF(' 2_Wesentlichkeitsanalyse (dW)'!X126=0,"",' 2_Wesentlichkeitsanalyse (dW)'!X126)</f>
        <v/>
      </c>
      <c r="J126" s="47" t="str">
        <f>IF(' 2_Wesentlichkeitsanalyse (dW)'!AD126=0,"",' 2_Wesentlichkeitsanalyse (dW)'!AD126)</f>
        <v/>
      </c>
      <c r="K126" s="47" t="str">
        <f>IF(' 2_Wesentlichkeitsanalyse (dW)'!AF126=0,"",' 2_Wesentlichkeitsanalyse (dW)'!AF126)</f>
        <v/>
      </c>
      <c r="L126" s="47" t="str">
        <f>IF(' 2_Wesentlichkeitsanalyse (dW)'!AL126=0,"",' 2_Wesentlichkeitsanalyse (dW)'!AL126)</f>
        <v/>
      </c>
      <c r="M126" s="47">
        <f>IF(Tableau327[[#This Row],[Wirkungs-bewertung]]="",0,Tableau327[[#This Row],[Wirkungs-bewertung]])</f>
        <v>0</v>
      </c>
      <c r="N126" s="47">
        <f>MAX(Tableau327[[#This Row],[Risikobewertung]],Tableau327[[#This Row],[Chancen-bewertung]])</f>
        <v>0</v>
      </c>
      <c r="O126" s="47">
        <f t="shared" si="3"/>
        <v>0</v>
      </c>
      <c r="P126" s="47">
        <f t="shared" si="2"/>
        <v>0</v>
      </c>
    </row>
    <row r="127" spans="1:16" ht="86" outlineLevel="1">
      <c r="A127" s="25"/>
      <c r="B127" s="87" t="str">
        <f>Tableau32[[#This Row],[ESRS '#]]</f>
        <v>ESRS E5</v>
      </c>
      <c r="C127" s="87" t="str">
        <f>Tableau32[[#This Row],[Thema]]</f>
        <v>E5 - Kreislaufwirtschaft</v>
      </c>
      <c r="D127" s="45" t="str">
        <f>IF(Tableau32[[#This Row],[Unterthema]]=0,"",Tableau32[[#This Row],[Unterthema]])</f>
        <v>Ressourcenabflüsse im Zusammenhang mit Produkten und Dienstleistungen</v>
      </c>
      <c r="E127" s="45" t="str">
        <f>IF(Tableau32[[#This Row],[Unter-Unterthema]]=0,"",IF(Tableau32[[#This Row],[Unter-Unterthema]]="-",_xlfn.CONCAT("E5 - ",Tableau327[[#This Row],[Unterthema]]),Tableau32[[#This Row],[Unter-Unterthema]]))</f>
        <v>E5 - Ressourcenabflüsse im Zusammenhang mit Produkten und Dienstleistungen</v>
      </c>
      <c r="F127" s="47" t="str">
        <f>IF(Tableau32[[#This Row],[Zutreffend?
'[ Ja / Nein']]]=0,"",Tableau32[[#This Row],[Zutreffend?
'[ Ja / Nein']]])</f>
        <v/>
      </c>
      <c r="G127" s="47" t="str">
        <f>IF(' 2_Wesentlichkeitsanalyse (dW)'!K127=0,"",' 2_Wesentlichkeitsanalyse (dW)'!K127)</f>
        <v/>
      </c>
      <c r="H127" s="47" t="str">
        <f>IF(' 2_Wesentlichkeitsanalyse (dW)'!V127=0,"",' 2_Wesentlichkeitsanalyse (dW)'!V127)</f>
        <v/>
      </c>
      <c r="I127" s="47" t="str">
        <f>IF(' 2_Wesentlichkeitsanalyse (dW)'!X127=0,"",' 2_Wesentlichkeitsanalyse (dW)'!X127)</f>
        <v/>
      </c>
      <c r="J127" s="47" t="str">
        <f>IF(' 2_Wesentlichkeitsanalyse (dW)'!AD127=0,"",' 2_Wesentlichkeitsanalyse (dW)'!AD127)</f>
        <v/>
      </c>
      <c r="K127" s="47" t="str">
        <f>IF(' 2_Wesentlichkeitsanalyse (dW)'!AF127=0,"",' 2_Wesentlichkeitsanalyse (dW)'!AF127)</f>
        <v/>
      </c>
      <c r="L127" s="47" t="str">
        <f>IF(' 2_Wesentlichkeitsanalyse (dW)'!AL127=0,"",' 2_Wesentlichkeitsanalyse (dW)'!AL127)</f>
        <v/>
      </c>
      <c r="M127" s="47">
        <f>IF(Tableau327[[#This Row],[Wirkungs-bewertung]]="",0,Tableau327[[#This Row],[Wirkungs-bewertung]])</f>
        <v>0</v>
      </c>
      <c r="N127" s="47">
        <f>MAX(Tableau327[[#This Row],[Risikobewertung]],Tableau327[[#This Row],[Chancen-bewertung]])</f>
        <v>0</v>
      </c>
      <c r="O127" s="47">
        <f t="shared" si="3"/>
        <v>0</v>
      </c>
      <c r="P127" s="47">
        <f t="shared" si="2"/>
        <v>0</v>
      </c>
    </row>
    <row r="128" spans="1:16" ht="36" customHeight="1" outlineLevel="1">
      <c r="A128" s="25"/>
      <c r="B128" s="87" t="str">
        <f>Tableau32[[#This Row],[ESRS '#]]</f>
        <v>ESRS E5</v>
      </c>
      <c r="C128" s="87" t="str">
        <f>Tableau32[[#This Row],[Thema]]</f>
        <v>E5 - Kreislaufwirtschaft</v>
      </c>
      <c r="D128" s="45" t="str">
        <f>IF(Tableau32[[#This Row],[Unterthema]]=0,"",Tableau32[[#This Row],[Unterthema]])</f>
        <v>Ressourcenabflüsse im Zusammenhang mit Produkten und Dienstleistungen</v>
      </c>
      <c r="E128" s="45" t="str">
        <f>IF(Tableau32[[#This Row],[Unter-Unterthema]]=0,"",IF(Tableau32[[#This Row],[Unter-Unterthema]]="-",_xlfn.CONCAT("E5 - ",Tableau327[[#This Row],[Unterthema]]),Tableau32[[#This Row],[Unter-Unterthema]]))</f>
        <v>E5 - Ressourcenabflüsse im Zusammenhang mit Produkten und Dienstleistungen</v>
      </c>
      <c r="F128" s="47" t="str">
        <f>IF(Tableau32[[#This Row],[Zutreffend?
'[ Ja / Nein']]]=0,"",Tableau32[[#This Row],[Zutreffend?
'[ Ja / Nein']]])</f>
        <v/>
      </c>
      <c r="G128" s="47" t="str">
        <f>IF(' 2_Wesentlichkeitsanalyse (dW)'!K128=0,"",' 2_Wesentlichkeitsanalyse (dW)'!K128)</f>
        <v/>
      </c>
      <c r="H128" s="47" t="str">
        <f>IF(' 2_Wesentlichkeitsanalyse (dW)'!V128=0,"",' 2_Wesentlichkeitsanalyse (dW)'!V128)</f>
        <v/>
      </c>
      <c r="I128" s="47" t="str">
        <f>IF(' 2_Wesentlichkeitsanalyse (dW)'!X128=0,"",' 2_Wesentlichkeitsanalyse (dW)'!X128)</f>
        <v/>
      </c>
      <c r="J128" s="47" t="str">
        <f>IF(' 2_Wesentlichkeitsanalyse (dW)'!AD128=0,"",' 2_Wesentlichkeitsanalyse (dW)'!AD128)</f>
        <v/>
      </c>
      <c r="K128" s="47" t="str">
        <f>IF(' 2_Wesentlichkeitsanalyse (dW)'!AF128=0,"",' 2_Wesentlichkeitsanalyse (dW)'!AF128)</f>
        <v/>
      </c>
      <c r="L128" s="47" t="str">
        <f>IF(' 2_Wesentlichkeitsanalyse (dW)'!AL128=0,"",' 2_Wesentlichkeitsanalyse (dW)'!AL128)</f>
        <v/>
      </c>
      <c r="M128" s="47">
        <f>IF(Tableau327[[#This Row],[Wirkungs-bewertung]]="",0,Tableau327[[#This Row],[Wirkungs-bewertung]])</f>
        <v>0</v>
      </c>
      <c r="N128" s="47">
        <f>MAX(Tableau327[[#This Row],[Risikobewertung]],Tableau327[[#This Row],[Chancen-bewertung]])</f>
        <v>0</v>
      </c>
      <c r="O128" s="47">
        <f t="shared" si="3"/>
        <v>0</v>
      </c>
      <c r="P128" s="47">
        <f t="shared" si="2"/>
        <v>0</v>
      </c>
    </row>
    <row r="129" spans="1:17" ht="36" customHeight="1" outlineLevel="1">
      <c r="A129" s="25"/>
      <c r="B129" s="87" t="str">
        <f>Tableau32[[#This Row],[ESRS '#]]</f>
        <v>ESRS E5</v>
      </c>
      <c r="C129" s="87" t="str">
        <f>Tableau32[[#This Row],[Thema]]</f>
        <v>E5 - Kreislaufwirtschaft</v>
      </c>
      <c r="D129" s="45" t="str">
        <f>IF(Tableau32[[#This Row],[Unterthema]]=0,"",Tableau32[[#This Row],[Unterthema]])</f>
        <v>Ressourcenabflüsse im Zusammenhang mit Produkten und Dienstleistungen</v>
      </c>
      <c r="E129" s="45" t="str">
        <f>IF(Tableau32[[#This Row],[Unter-Unterthema]]=0,"",IF(Tableau32[[#This Row],[Unter-Unterthema]]="-",_xlfn.CONCAT("E5 - ",Tableau327[[#This Row],[Unterthema]]),Tableau32[[#This Row],[Unter-Unterthema]]))</f>
        <v>E5 - Ressourcenabflüsse im Zusammenhang mit Produkten und Dienstleistungen</v>
      </c>
      <c r="F129" s="47" t="str">
        <f>IF(Tableau32[[#This Row],[Zutreffend?
'[ Ja / Nein']]]=0,"",Tableau32[[#This Row],[Zutreffend?
'[ Ja / Nein']]])</f>
        <v/>
      </c>
      <c r="G129" s="47" t="str">
        <f>IF(' 2_Wesentlichkeitsanalyse (dW)'!K129=0,"",' 2_Wesentlichkeitsanalyse (dW)'!K129)</f>
        <v/>
      </c>
      <c r="H129" s="47" t="str">
        <f>IF(' 2_Wesentlichkeitsanalyse (dW)'!V129=0,"",' 2_Wesentlichkeitsanalyse (dW)'!V129)</f>
        <v/>
      </c>
      <c r="I129" s="47" t="str">
        <f>IF(' 2_Wesentlichkeitsanalyse (dW)'!X129=0,"",' 2_Wesentlichkeitsanalyse (dW)'!X129)</f>
        <v/>
      </c>
      <c r="J129" s="47" t="str">
        <f>IF(' 2_Wesentlichkeitsanalyse (dW)'!AD129=0,"",' 2_Wesentlichkeitsanalyse (dW)'!AD129)</f>
        <v/>
      </c>
      <c r="K129" s="47" t="str">
        <f>IF(' 2_Wesentlichkeitsanalyse (dW)'!AF129=0,"",' 2_Wesentlichkeitsanalyse (dW)'!AF129)</f>
        <v/>
      </c>
      <c r="L129" s="47" t="str">
        <f>IF(' 2_Wesentlichkeitsanalyse (dW)'!AL129=0,"",' 2_Wesentlichkeitsanalyse (dW)'!AL129)</f>
        <v/>
      </c>
      <c r="M129" s="47">
        <f>IF(Tableau327[[#This Row],[Wirkungs-bewertung]]="",0,Tableau327[[#This Row],[Wirkungs-bewertung]])</f>
        <v>0</v>
      </c>
      <c r="N129" s="47">
        <f>MAX(Tableau327[[#This Row],[Risikobewertung]],Tableau327[[#This Row],[Chancen-bewertung]])</f>
        <v>0</v>
      </c>
      <c r="O129" s="47">
        <f t="shared" si="3"/>
        <v>0</v>
      </c>
      <c r="P129" s="47">
        <f t="shared" si="2"/>
        <v>0</v>
      </c>
    </row>
    <row r="130" spans="1:17" ht="36" customHeight="1" outlineLevel="1">
      <c r="A130" s="25"/>
      <c r="B130" s="87" t="str">
        <f>Tableau32[[#This Row],[ESRS '#]]</f>
        <v>ESRS E5</v>
      </c>
      <c r="C130" s="87" t="str">
        <f>Tableau32[[#This Row],[Thema]]</f>
        <v>E5 - Kreislaufwirtschaft</v>
      </c>
      <c r="D130" s="45" t="str">
        <f>IF(Tableau32[[#This Row],[Unterthema]]=0,"",Tableau32[[#This Row],[Unterthema]])</f>
        <v>Ressourcenabflüsse im Zusammenhang mit Produkten und Dienstleistungen</v>
      </c>
      <c r="E130" s="45" t="str">
        <f>IF(Tableau32[[#This Row],[Unter-Unterthema]]=0,"",IF(Tableau32[[#This Row],[Unter-Unterthema]]="-",_xlfn.CONCAT("E5 - ",Tableau327[[#This Row],[Unterthema]]),Tableau32[[#This Row],[Unter-Unterthema]]))</f>
        <v>E5 - Ressourcenabflüsse im Zusammenhang mit Produkten und Dienstleistungen</v>
      </c>
      <c r="F130" s="47" t="str">
        <f>IF(Tableau32[[#This Row],[Zutreffend?
'[ Ja / Nein']]]=0,"",Tableau32[[#This Row],[Zutreffend?
'[ Ja / Nein']]])</f>
        <v/>
      </c>
      <c r="G130" s="47" t="str">
        <f>IF(' 2_Wesentlichkeitsanalyse (dW)'!K130=0,"",' 2_Wesentlichkeitsanalyse (dW)'!K130)</f>
        <v/>
      </c>
      <c r="H130" s="47" t="str">
        <f>IF(' 2_Wesentlichkeitsanalyse (dW)'!V130=0,"",' 2_Wesentlichkeitsanalyse (dW)'!V130)</f>
        <v/>
      </c>
      <c r="I130" s="47" t="str">
        <f>IF(' 2_Wesentlichkeitsanalyse (dW)'!X130=0,"",' 2_Wesentlichkeitsanalyse (dW)'!X130)</f>
        <v/>
      </c>
      <c r="J130" s="47" t="str">
        <f>IF(' 2_Wesentlichkeitsanalyse (dW)'!AD130=0,"",' 2_Wesentlichkeitsanalyse (dW)'!AD130)</f>
        <v/>
      </c>
      <c r="K130" s="47" t="str">
        <f>IF(' 2_Wesentlichkeitsanalyse (dW)'!AF130=0,"",' 2_Wesentlichkeitsanalyse (dW)'!AF130)</f>
        <v/>
      </c>
      <c r="L130" s="47" t="str">
        <f>IF(' 2_Wesentlichkeitsanalyse (dW)'!AL130=0,"",' 2_Wesentlichkeitsanalyse (dW)'!AL130)</f>
        <v/>
      </c>
      <c r="M130" s="47">
        <f>IF(Tableau327[[#This Row],[Wirkungs-bewertung]]="",0,Tableau327[[#This Row],[Wirkungs-bewertung]])</f>
        <v>0</v>
      </c>
      <c r="N130" s="47">
        <f>MAX(Tableau327[[#This Row],[Risikobewertung]],Tableau327[[#This Row],[Chancen-bewertung]])</f>
        <v>0</v>
      </c>
      <c r="O130" s="47">
        <f t="shared" si="3"/>
        <v>0</v>
      </c>
      <c r="P130" s="47">
        <f t="shared" si="2"/>
        <v>0</v>
      </c>
    </row>
    <row r="131" spans="1:17" ht="43" outlineLevel="1">
      <c r="A131" s="25"/>
      <c r="B131" s="87" t="str">
        <f>Tableau32[[#This Row],[ESRS '#]]</f>
        <v>ESRS E5</v>
      </c>
      <c r="C131" s="87" t="str">
        <f>Tableau32[[#This Row],[Thema]]</f>
        <v>E5 - Kreislaufwirtschaft</v>
      </c>
      <c r="D131" s="45" t="str">
        <f>IF(Tableau32[[#This Row],[Unterthema]]=0,"",Tableau32[[#This Row],[Unterthema]])</f>
        <v>Abfälle</v>
      </c>
      <c r="E131" s="45" t="str">
        <f>IF(Tableau32[[#This Row],[Unter-Unterthema]]=0,"",IF(Tableau32[[#This Row],[Unter-Unterthema]]="-",_xlfn.CONCAT("E5 - ",Tableau327[[#This Row],[Unterthema]]),Tableau32[[#This Row],[Unter-Unterthema]]))</f>
        <v>E5 - Abfälle</v>
      </c>
      <c r="F131" s="47" t="str">
        <f>IF(Tableau32[[#This Row],[Zutreffend?
'[ Ja / Nein']]]=0,"",Tableau32[[#This Row],[Zutreffend?
'[ Ja / Nein']]])</f>
        <v/>
      </c>
      <c r="G131" s="47" t="str">
        <f>IF(' 2_Wesentlichkeitsanalyse (dW)'!K131=0,"",' 2_Wesentlichkeitsanalyse (dW)'!K131)</f>
        <v/>
      </c>
      <c r="H131" s="47" t="str">
        <f>IF(' 2_Wesentlichkeitsanalyse (dW)'!V131=0,"",' 2_Wesentlichkeitsanalyse (dW)'!V131)</f>
        <v/>
      </c>
      <c r="I131" s="47" t="str">
        <f>IF(' 2_Wesentlichkeitsanalyse (dW)'!X131=0,"",' 2_Wesentlichkeitsanalyse (dW)'!X131)</f>
        <v/>
      </c>
      <c r="J131" s="47" t="str">
        <f>IF(' 2_Wesentlichkeitsanalyse (dW)'!AD131=0,"",' 2_Wesentlichkeitsanalyse (dW)'!AD131)</f>
        <v/>
      </c>
      <c r="K131" s="47" t="str">
        <f>IF(' 2_Wesentlichkeitsanalyse (dW)'!AF131=0,"",' 2_Wesentlichkeitsanalyse (dW)'!AF131)</f>
        <v/>
      </c>
      <c r="L131" s="47" t="str">
        <f>IF(' 2_Wesentlichkeitsanalyse (dW)'!AL131=0,"",' 2_Wesentlichkeitsanalyse (dW)'!AL131)</f>
        <v/>
      </c>
      <c r="M131" s="47">
        <f>IF(Tableau327[[#This Row],[Wirkungs-bewertung]]="",0,Tableau327[[#This Row],[Wirkungs-bewertung]])</f>
        <v>0</v>
      </c>
      <c r="N131" s="47">
        <f>MAX(Tableau327[[#This Row],[Risikobewertung]],Tableau327[[#This Row],[Chancen-bewertung]])</f>
        <v>0</v>
      </c>
      <c r="O131" s="47">
        <f t="shared" si="3"/>
        <v>0</v>
      </c>
      <c r="P131" s="47">
        <f t="shared" si="2"/>
        <v>0</v>
      </c>
    </row>
    <row r="132" spans="1:17" ht="36" customHeight="1" outlineLevel="1">
      <c r="A132" s="25"/>
      <c r="B132" s="87" t="str">
        <f>Tableau32[[#This Row],[ESRS '#]]</f>
        <v>ESRS E5</v>
      </c>
      <c r="C132" s="87" t="str">
        <f>Tableau32[[#This Row],[Thema]]</f>
        <v>E5 - Kreislaufwirtschaft</v>
      </c>
      <c r="D132" s="45" t="str">
        <f>IF(Tableau32[[#This Row],[Unterthema]]=0,"",Tableau32[[#This Row],[Unterthema]])</f>
        <v>Abfälle</v>
      </c>
      <c r="E132" s="45" t="str">
        <f>IF(Tableau32[[#This Row],[Unter-Unterthema]]=0,"",IF(Tableau32[[#This Row],[Unter-Unterthema]]="-",_xlfn.CONCAT("E5 - ",Tableau327[[#This Row],[Unterthema]]),Tableau32[[#This Row],[Unter-Unterthema]]))</f>
        <v>E5 - Abfälle</v>
      </c>
      <c r="F132" s="47" t="str">
        <f>IF(Tableau32[[#This Row],[Zutreffend?
'[ Ja / Nein']]]=0,"",Tableau32[[#This Row],[Zutreffend?
'[ Ja / Nein']]])</f>
        <v/>
      </c>
      <c r="G132" s="47" t="str">
        <f>IF(' 2_Wesentlichkeitsanalyse (dW)'!K132=0,"",' 2_Wesentlichkeitsanalyse (dW)'!K132)</f>
        <v/>
      </c>
      <c r="H132" s="47" t="str">
        <f>IF(' 2_Wesentlichkeitsanalyse (dW)'!V132=0,"",' 2_Wesentlichkeitsanalyse (dW)'!V132)</f>
        <v/>
      </c>
      <c r="I132" s="47" t="str">
        <f>IF(' 2_Wesentlichkeitsanalyse (dW)'!X132=0,"",' 2_Wesentlichkeitsanalyse (dW)'!X132)</f>
        <v/>
      </c>
      <c r="J132" s="47" t="str">
        <f>IF(' 2_Wesentlichkeitsanalyse (dW)'!AD132=0,"",' 2_Wesentlichkeitsanalyse (dW)'!AD132)</f>
        <v/>
      </c>
      <c r="K132" s="47" t="str">
        <f>IF(' 2_Wesentlichkeitsanalyse (dW)'!AF132=0,"",' 2_Wesentlichkeitsanalyse (dW)'!AF132)</f>
        <v/>
      </c>
      <c r="L132" s="47" t="str">
        <f>IF(' 2_Wesentlichkeitsanalyse (dW)'!AL132=0,"",' 2_Wesentlichkeitsanalyse (dW)'!AL132)</f>
        <v/>
      </c>
      <c r="M132" s="47">
        <f>IF(Tableau327[[#This Row],[Wirkungs-bewertung]]="",0,Tableau327[[#This Row],[Wirkungs-bewertung]])</f>
        <v>0</v>
      </c>
      <c r="N132" s="47">
        <f>MAX(Tableau327[[#This Row],[Risikobewertung]],Tableau327[[#This Row],[Chancen-bewertung]])</f>
        <v>0</v>
      </c>
      <c r="O132" s="47">
        <f t="shared" si="3"/>
        <v>0</v>
      </c>
      <c r="P132" s="47">
        <f t="shared" si="2"/>
        <v>0</v>
      </c>
    </row>
    <row r="133" spans="1:17" ht="36" customHeight="1" outlineLevel="1">
      <c r="A133" s="25"/>
      <c r="B133" s="87" t="str">
        <f>Tableau32[[#This Row],[ESRS '#]]</f>
        <v>ESRS E5</v>
      </c>
      <c r="C133" s="87" t="str">
        <f>Tableau32[[#This Row],[Thema]]</f>
        <v>E5 - Kreislaufwirtschaft</v>
      </c>
      <c r="D133" s="45" t="str">
        <f>IF(Tableau32[[#This Row],[Unterthema]]=0,"",Tableau32[[#This Row],[Unterthema]])</f>
        <v>Abfälle</v>
      </c>
      <c r="E133" s="45" t="str">
        <f>IF(Tableau32[[#This Row],[Unter-Unterthema]]=0,"",IF(Tableau32[[#This Row],[Unter-Unterthema]]="-",_xlfn.CONCAT("E5 - ",Tableau327[[#This Row],[Unterthema]]),Tableau32[[#This Row],[Unter-Unterthema]]))</f>
        <v>E5 - Abfälle</v>
      </c>
      <c r="F133" s="47" t="str">
        <f>IF(Tableau32[[#This Row],[Zutreffend?
'[ Ja / Nein']]]=0,"",Tableau32[[#This Row],[Zutreffend?
'[ Ja / Nein']]])</f>
        <v/>
      </c>
      <c r="G133" s="47" t="str">
        <f>IF(' 2_Wesentlichkeitsanalyse (dW)'!K133=0,"",' 2_Wesentlichkeitsanalyse (dW)'!K133)</f>
        <v/>
      </c>
      <c r="H133" s="47" t="str">
        <f>IF(' 2_Wesentlichkeitsanalyse (dW)'!V133=0,"",' 2_Wesentlichkeitsanalyse (dW)'!V133)</f>
        <v/>
      </c>
      <c r="I133" s="47" t="str">
        <f>IF(' 2_Wesentlichkeitsanalyse (dW)'!X133=0,"",' 2_Wesentlichkeitsanalyse (dW)'!X133)</f>
        <v/>
      </c>
      <c r="J133" s="47" t="str">
        <f>IF(' 2_Wesentlichkeitsanalyse (dW)'!AD133=0,"",' 2_Wesentlichkeitsanalyse (dW)'!AD133)</f>
        <v/>
      </c>
      <c r="K133" s="47" t="str">
        <f>IF(' 2_Wesentlichkeitsanalyse (dW)'!AF133=0,"",' 2_Wesentlichkeitsanalyse (dW)'!AF133)</f>
        <v/>
      </c>
      <c r="L133" s="47" t="str">
        <f>IF(' 2_Wesentlichkeitsanalyse (dW)'!AL133=0,"",' 2_Wesentlichkeitsanalyse (dW)'!AL133)</f>
        <v/>
      </c>
      <c r="M133" s="47">
        <f>IF(Tableau327[[#This Row],[Wirkungs-bewertung]]="",0,Tableau327[[#This Row],[Wirkungs-bewertung]])</f>
        <v>0</v>
      </c>
      <c r="N133" s="47">
        <f>MAX(Tableau327[[#This Row],[Risikobewertung]],Tableau327[[#This Row],[Chancen-bewertung]])</f>
        <v>0</v>
      </c>
      <c r="O133" s="47">
        <f t="shared" si="3"/>
        <v>0</v>
      </c>
      <c r="P133" s="47">
        <f t="shared" si="2"/>
        <v>0</v>
      </c>
    </row>
    <row r="134" spans="1:17" ht="36" customHeight="1" outlineLevel="1">
      <c r="A134" s="25"/>
      <c r="B134" s="87" t="str">
        <f>Tableau32[[#This Row],[ESRS '#]]</f>
        <v>ESRS E5</v>
      </c>
      <c r="C134" s="87" t="str">
        <f>Tableau32[[#This Row],[Thema]]</f>
        <v>E5 - Kreislaufwirtschaft</v>
      </c>
      <c r="D134" s="45" t="str">
        <f>IF(Tableau32[[#This Row],[Unterthema]]=0,"",Tableau32[[#This Row],[Unterthema]])</f>
        <v>Abfälle</v>
      </c>
      <c r="E134" s="45" t="str">
        <f>IF(Tableau32[[#This Row],[Unter-Unterthema]]=0,"",IF(Tableau32[[#This Row],[Unter-Unterthema]]="-",_xlfn.CONCAT("E5 - ",Tableau327[[#This Row],[Unterthema]]),Tableau32[[#This Row],[Unter-Unterthema]]))</f>
        <v>E5 - Abfälle</v>
      </c>
      <c r="F134" s="47" t="str">
        <f>IF(Tableau32[[#This Row],[Zutreffend?
'[ Ja / Nein']]]=0,"",Tableau32[[#This Row],[Zutreffend?
'[ Ja / Nein']]])</f>
        <v/>
      </c>
      <c r="G134" s="47" t="str">
        <f>IF(' 2_Wesentlichkeitsanalyse (dW)'!K134=0,"",' 2_Wesentlichkeitsanalyse (dW)'!K134)</f>
        <v/>
      </c>
      <c r="H134" s="47" t="str">
        <f>IF(' 2_Wesentlichkeitsanalyse (dW)'!V134=0,"",' 2_Wesentlichkeitsanalyse (dW)'!V134)</f>
        <v/>
      </c>
      <c r="I134" s="47" t="str">
        <f>IF(' 2_Wesentlichkeitsanalyse (dW)'!X134=0,"",' 2_Wesentlichkeitsanalyse (dW)'!X134)</f>
        <v/>
      </c>
      <c r="J134" s="47" t="str">
        <f>IF(' 2_Wesentlichkeitsanalyse (dW)'!AD134=0,"",' 2_Wesentlichkeitsanalyse (dW)'!AD134)</f>
        <v/>
      </c>
      <c r="K134" s="47" t="str">
        <f>IF(' 2_Wesentlichkeitsanalyse (dW)'!AF134=0,"",' 2_Wesentlichkeitsanalyse (dW)'!AF134)</f>
        <v/>
      </c>
      <c r="L134" s="47" t="str">
        <f>IF(' 2_Wesentlichkeitsanalyse (dW)'!AL134=0,"",' 2_Wesentlichkeitsanalyse (dW)'!AL134)</f>
        <v/>
      </c>
      <c r="M134" s="47">
        <f>IF(Tableau327[[#This Row],[Wirkungs-bewertung]]="",0,Tableau327[[#This Row],[Wirkungs-bewertung]])</f>
        <v>0</v>
      </c>
      <c r="N134" s="47">
        <f>MAX(Tableau327[[#This Row],[Risikobewertung]],Tableau327[[#This Row],[Chancen-bewertung]])</f>
        <v>0</v>
      </c>
      <c r="O134" s="47">
        <f t="shared" si="3"/>
        <v>0</v>
      </c>
      <c r="P134" s="47">
        <f t="shared" si="2"/>
        <v>0</v>
      </c>
    </row>
    <row r="135" spans="1:17" ht="36" customHeight="1">
      <c r="A135" s="25"/>
      <c r="B135" s="88" t="str">
        <f>Tableau32[[#This Row],[ESRS '#]]</f>
        <v>ESRS S1</v>
      </c>
      <c r="C135" s="89" t="str">
        <f>Tableau32[[#This Row],[Thema]]</f>
        <v>S1 - Eigene Belegschaft</v>
      </c>
      <c r="D135" s="223"/>
      <c r="E135" s="223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</row>
    <row r="136" spans="1:17" ht="152.25" customHeight="1" outlineLevel="1">
      <c r="A136" s="25"/>
      <c r="B136" s="89" t="str">
        <f>Tableau32[[#This Row],[ESRS '#]]</f>
        <v>ESRS S1</v>
      </c>
      <c r="C136" s="89" t="str">
        <f>Tableau32[[#This Row],[Thema]]</f>
        <v>S1 - Eigene Belegschaft</v>
      </c>
      <c r="D136" s="45" t="str">
        <f>IF(Tableau32[[#This Row],[Unterthema]]=0,"",Tableau32[[#This Row],[Unterthema]])</f>
        <v>Arbeitsbedingungen</v>
      </c>
      <c r="E136" s="45" t="str">
        <f>IF(Tableau32[[#This Row],[Unter-Unterthema]]=0,"",IF(Tableau32[[#This Row],[Unter-Unterthema]]="-",Tableau327[[#This Row],[Unterthema]],_xlfn.CONCAT("S1 - ",Tableau32[[#This Row],[Unter-Unterthema]])))</f>
        <v>S1 - Sichere Beschäftigung</v>
      </c>
      <c r="F136" s="47" t="str">
        <f>IF(Tableau32[[#This Row],[Zutreffend?
'[ Ja / Nein']]]=0,"",Tableau32[[#This Row],[Zutreffend?
'[ Ja / Nein']]])</f>
        <v/>
      </c>
      <c r="G136" s="47" t="str">
        <f>IF(' 2_Wesentlichkeitsanalyse (dW)'!K136=0,"",' 2_Wesentlichkeitsanalyse (dW)'!K136)</f>
        <v/>
      </c>
      <c r="H136" s="47" t="str">
        <f>IF(' 2_Wesentlichkeitsanalyse (dW)'!V136=0,"",' 2_Wesentlichkeitsanalyse (dW)'!V136)</f>
        <v/>
      </c>
      <c r="I136" s="47" t="str">
        <f>IF(' 2_Wesentlichkeitsanalyse (dW)'!X136=0,"",' 2_Wesentlichkeitsanalyse (dW)'!X136)</f>
        <v/>
      </c>
      <c r="J136" s="47" t="str">
        <f>IF(' 2_Wesentlichkeitsanalyse (dW)'!AD136=0,"",' 2_Wesentlichkeitsanalyse (dW)'!AD136)</f>
        <v/>
      </c>
      <c r="K136" s="47" t="str">
        <f>IF(' 2_Wesentlichkeitsanalyse (dW)'!AF136=0,"",' 2_Wesentlichkeitsanalyse (dW)'!AF136)</f>
        <v/>
      </c>
      <c r="L136" s="47" t="str">
        <f>IF(' 2_Wesentlichkeitsanalyse (dW)'!AL136=0,"",' 2_Wesentlichkeitsanalyse (dW)'!AL136)</f>
        <v/>
      </c>
      <c r="M136" s="47">
        <f>IF(Tableau327[[#This Row],[Wirkungs-bewertung]]="",0,Tableau327[[#This Row],[Wirkungs-bewertung]])</f>
        <v>0</v>
      </c>
      <c r="N136" s="47">
        <f>MAX(Tableau327[[#This Row],[Risikobewertung]],Tableau327[[#This Row],[Chancen-bewertung]])</f>
        <v>0</v>
      </c>
      <c r="O136" s="47">
        <f>_xlfn.MAXIFS($M$14:$M$450,$E$14:$E$450,E136)</f>
        <v>0</v>
      </c>
      <c r="P136" s="47">
        <f>_xlfn.MAXIFS($N$14:$N$450,$E$14:$E$450,E136)</f>
        <v>0</v>
      </c>
      <c r="Q136" s="362" t="s">
        <v>45</v>
      </c>
    </row>
    <row r="137" spans="1:17" ht="43" outlineLevel="1">
      <c r="A137" s="25"/>
      <c r="B137" s="89" t="str">
        <f>Tableau32[[#This Row],[ESRS '#]]</f>
        <v>ESRS S1</v>
      </c>
      <c r="C137" s="89" t="str">
        <f>Tableau32[[#This Row],[Thema]]</f>
        <v>S1 - Eigene Belegschaft</v>
      </c>
      <c r="D137" s="45" t="str">
        <f>IF(Tableau32[[#This Row],[Unterthema]]=0,"",Tableau32[[#This Row],[Unterthema]])</f>
        <v>Arbeitsbedingungen</v>
      </c>
      <c r="E137" s="45" t="str">
        <f>IF(Tableau32[[#This Row],[Unter-Unterthema]]=0,"",IF(Tableau32[[#This Row],[Unter-Unterthema]]="-",Tableau327[[#This Row],[Unterthema]],_xlfn.CONCAT("S1 - ",Tableau32[[#This Row],[Unter-Unterthema]])))</f>
        <v>S1 - Sichere Beschäftigung</v>
      </c>
      <c r="F137" s="47" t="str">
        <f>IF(Tableau32[[#This Row],[Zutreffend?
'[ Ja / Nein']]]=0,"",Tableau32[[#This Row],[Zutreffend?
'[ Ja / Nein']]])</f>
        <v/>
      </c>
      <c r="G137" s="47" t="str">
        <f>IF(' 2_Wesentlichkeitsanalyse (dW)'!K137=0,"",' 2_Wesentlichkeitsanalyse (dW)'!K137)</f>
        <v/>
      </c>
      <c r="H137" s="47" t="str">
        <f>IF(' 2_Wesentlichkeitsanalyse (dW)'!V137=0,"",' 2_Wesentlichkeitsanalyse (dW)'!V137)</f>
        <v/>
      </c>
      <c r="I137" s="47" t="str">
        <f>IF(' 2_Wesentlichkeitsanalyse (dW)'!X137=0,"",' 2_Wesentlichkeitsanalyse (dW)'!X137)</f>
        <v/>
      </c>
      <c r="J137" s="47" t="str">
        <f>IF(' 2_Wesentlichkeitsanalyse (dW)'!AD137=0,"",' 2_Wesentlichkeitsanalyse (dW)'!AD137)</f>
        <v/>
      </c>
      <c r="K137" s="47" t="str">
        <f>IF(' 2_Wesentlichkeitsanalyse (dW)'!AF137=0,"",' 2_Wesentlichkeitsanalyse (dW)'!AF137)</f>
        <v/>
      </c>
      <c r="L137" s="47" t="str">
        <f>IF(' 2_Wesentlichkeitsanalyse (dW)'!AL137=0,"",' 2_Wesentlichkeitsanalyse (dW)'!AL137)</f>
        <v/>
      </c>
      <c r="M137" s="47">
        <f>IF(Tableau327[[#This Row],[Wirkungs-bewertung]]="",0,Tableau327[[#This Row],[Wirkungs-bewertung]])</f>
        <v>0</v>
      </c>
      <c r="N137" s="47">
        <f>MAX(Tableau327[[#This Row],[Risikobewertung]],Tableau327[[#This Row],[Chancen-bewertung]])</f>
        <v>0</v>
      </c>
      <c r="O137" s="47">
        <f>_xlfn.MAXIFS($M$14:$M$450,$E$14:$E$450,E137)</f>
        <v>0</v>
      </c>
      <c r="P137" s="47">
        <f t="shared" si="2"/>
        <v>0</v>
      </c>
      <c r="Q137" s="362"/>
    </row>
    <row r="138" spans="1:17" ht="43" outlineLevel="1">
      <c r="A138" s="25"/>
      <c r="B138" s="89" t="str">
        <f>Tableau32[[#This Row],[ESRS '#]]</f>
        <v>ESRS S1</v>
      </c>
      <c r="C138" s="89" t="str">
        <f>Tableau32[[#This Row],[Thema]]</f>
        <v>S1 - Eigene Belegschaft</v>
      </c>
      <c r="D138" s="45" t="str">
        <f>IF(Tableau32[[#This Row],[Unterthema]]=0,"",Tableau32[[#This Row],[Unterthema]])</f>
        <v>Arbeitsbedingungen</v>
      </c>
      <c r="E138" s="45" t="str">
        <f>IF(Tableau32[[#This Row],[Unter-Unterthema]]=0,"",IF(Tableau32[[#This Row],[Unter-Unterthema]]="-",Tableau327[[#This Row],[Unterthema]],_xlfn.CONCAT("S1 - ",Tableau32[[#This Row],[Unter-Unterthema]])))</f>
        <v>S1 - Sichere Beschäftigung</v>
      </c>
      <c r="F138" s="47" t="str">
        <f>IF(Tableau32[[#This Row],[Zutreffend?
'[ Ja / Nein']]]=0,"",Tableau32[[#This Row],[Zutreffend?
'[ Ja / Nein']]])</f>
        <v/>
      </c>
      <c r="G138" s="47" t="str">
        <f>IF(' 2_Wesentlichkeitsanalyse (dW)'!K138=0,"",' 2_Wesentlichkeitsanalyse (dW)'!K138)</f>
        <v/>
      </c>
      <c r="H138" s="47" t="str">
        <f>IF(' 2_Wesentlichkeitsanalyse (dW)'!V138=0,"",' 2_Wesentlichkeitsanalyse (dW)'!V138)</f>
        <v/>
      </c>
      <c r="I138" s="47" t="str">
        <f>IF(' 2_Wesentlichkeitsanalyse (dW)'!X138=0,"",' 2_Wesentlichkeitsanalyse (dW)'!X138)</f>
        <v/>
      </c>
      <c r="J138" s="47" t="str">
        <f>IF(' 2_Wesentlichkeitsanalyse (dW)'!AD138=0,"",' 2_Wesentlichkeitsanalyse (dW)'!AD138)</f>
        <v/>
      </c>
      <c r="K138" s="47" t="str">
        <f>IF(' 2_Wesentlichkeitsanalyse (dW)'!AF138=0,"",' 2_Wesentlichkeitsanalyse (dW)'!AF138)</f>
        <v/>
      </c>
      <c r="L138" s="47" t="str">
        <f>IF(' 2_Wesentlichkeitsanalyse (dW)'!AL138=0,"",' 2_Wesentlichkeitsanalyse (dW)'!AL138)</f>
        <v/>
      </c>
      <c r="M138" s="47">
        <f>IF(Tableau327[[#This Row],[Wirkungs-bewertung]]="",0,Tableau327[[#This Row],[Wirkungs-bewertung]])</f>
        <v>0</v>
      </c>
      <c r="N138" s="47">
        <f>MAX(Tableau327[[#This Row],[Risikobewertung]],Tableau327[[#This Row],[Chancen-bewertung]])</f>
        <v>0</v>
      </c>
      <c r="O138" s="47">
        <f>_xlfn.MAXIFS($M$14:$M$450,$E$14:$E$450,E138)</f>
        <v>0</v>
      </c>
      <c r="P138" s="47">
        <f t="shared" si="2"/>
        <v>0</v>
      </c>
      <c r="Q138" s="362"/>
    </row>
    <row r="139" spans="1:17" ht="36" customHeight="1" outlineLevel="1">
      <c r="A139" s="25"/>
      <c r="B139" s="89" t="str">
        <f>Tableau32[[#This Row],[ESRS '#]]</f>
        <v>ESRS S1</v>
      </c>
      <c r="C139" s="89" t="str">
        <f>Tableau32[[#This Row],[Thema]]</f>
        <v>S1 - Eigene Belegschaft</v>
      </c>
      <c r="D139" s="45" t="str">
        <f>IF(Tableau32[[#This Row],[Unterthema]]=0,"",Tableau32[[#This Row],[Unterthema]])</f>
        <v>Arbeitsbedingungen</v>
      </c>
      <c r="E139" s="45" t="str">
        <f>IF(Tableau32[[#This Row],[Unter-Unterthema]]=0,"",IF(Tableau32[[#This Row],[Unter-Unterthema]]="-",Tableau327[[#This Row],[Unterthema]],_xlfn.CONCAT("S1 - ",Tableau32[[#This Row],[Unter-Unterthema]])))</f>
        <v>S1 - Sichere Beschäftigung</v>
      </c>
      <c r="F139" s="47" t="str">
        <f>IF(Tableau32[[#This Row],[Zutreffend?
'[ Ja / Nein']]]=0,"",Tableau32[[#This Row],[Zutreffend?
'[ Ja / Nein']]])</f>
        <v/>
      </c>
      <c r="G139" s="47" t="str">
        <f>IF(' 2_Wesentlichkeitsanalyse (dW)'!K139=0,"",' 2_Wesentlichkeitsanalyse (dW)'!K139)</f>
        <v/>
      </c>
      <c r="H139" s="47" t="str">
        <f>IF(' 2_Wesentlichkeitsanalyse (dW)'!V139=0,"",' 2_Wesentlichkeitsanalyse (dW)'!V139)</f>
        <v/>
      </c>
      <c r="I139" s="47" t="str">
        <f>IF(' 2_Wesentlichkeitsanalyse (dW)'!X139=0,"",' 2_Wesentlichkeitsanalyse (dW)'!X139)</f>
        <v/>
      </c>
      <c r="J139" s="47" t="str">
        <f>IF(' 2_Wesentlichkeitsanalyse (dW)'!AD139=0,"",' 2_Wesentlichkeitsanalyse (dW)'!AD139)</f>
        <v/>
      </c>
      <c r="K139" s="47" t="str">
        <f>IF(' 2_Wesentlichkeitsanalyse (dW)'!AF139=0,"",' 2_Wesentlichkeitsanalyse (dW)'!AF139)</f>
        <v/>
      </c>
      <c r="L139" s="47" t="str">
        <f>IF(' 2_Wesentlichkeitsanalyse (dW)'!AL139=0,"",' 2_Wesentlichkeitsanalyse (dW)'!AL139)</f>
        <v/>
      </c>
      <c r="M139" s="47">
        <f>IF(Tableau327[[#This Row],[Wirkungs-bewertung]]="",0,Tableau327[[#This Row],[Wirkungs-bewertung]])</f>
        <v>0</v>
      </c>
      <c r="N139" s="47">
        <f>MAX(Tableau327[[#This Row],[Risikobewertung]],Tableau327[[#This Row],[Chancen-bewertung]])</f>
        <v>0</v>
      </c>
      <c r="O139" s="47">
        <f>_xlfn.MAXIFS($M$14:$M$450,$E$14:$E$450,E139)</f>
        <v>0</v>
      </c>
      <c r="P139" s="47">
        <f t="shared" si="2"/>
        <v>0</v>
      </c>
      <c r="Q139" s="362"/>
    </row>
    <row r="140" spans="1:17" ht="43" outlineLevel="1">
      <c r="A140" s="25"/>
      <c r="B140" s="89" t="str">
        <f>Tableau32[[#This Row],[ESRS '#]]</f>
        <v>ESRS S1</v>
      </c>
      <c r="C140" s="89" t="str">
        <f>Tableau32[[#This Row],[Thema]]</f>
        <v>S1 - Eigene Belegschaft</v>
      </c>
      <c r="D140" s="45" t="str">
        <f>IF(Tableau32[[#This Row],[Unterthema]]=0,"",Tableau32[[#This Row],[Unterthema]])</f>
        <v>Arbeitsbedingungen</v>
      </c>
      <c r="E140" s="45" t="str">
        <f>IF(Tableau32[[#This Row],[Unter-Unterthema]]=0,"",IF(Tableau32[[#This Row],[Unter-Unterthema]]="-",Tableau327[[#This Row],[Unterthema]],_xlfn.CONCAT("S1 - ",Tableau32[[#This Row],[Unter-Unterthema]])))</f>
        <v>S1 - Arbeitszeit</v>
      </c>
      <c r="F140" s="47" t="str">
        <f>IF(Tableau32[[#This Row],[Zutreffend?
'[ Ja / Nein']]]=0,"",Tableau32[[#This Row],[Zutreffend?
'[ Ja / Nein']]])</f>
        <v/>
      </c>
      <c r="G140" s="47" t="str">
        <f>IF(' 2_Wesentlichkeitsanalyse (dW)'!K140=0,"",' 2_Wesentlichkeitsanalyse (dW)'!K140)</f>
        <v/>
      </c>
      <c r="H140" s="47" t="str">
        <f>IF(' 2_Wesentlichkeitsanalyse (dW)'!V140=0,"",' 2_Wesentlichkeitsanalyse (dW)'!V140)</f>
        <v/>
      </c>
      <c r="I140" s="47" t="str">
        <f>IF(' 2_Wesentlichkeitsanalyse (dW)'!X140=0,"",' 2_Wesentlichkeitsanalyse (dW)'!X140)</f>
        <v/>
      </c>
      <c r="J140" s="47" t="str">
        <f>IF(' 2_Wesentlichkeitsanalyse (dW)'!AD140=0,"",' 2_Wesentlichkeitsanalyse (dW)'!AD140)</f>
        <v/>
      </c>
      <c r="K140" s="47" t="str">
        <f>IF(' 2_Wesentlichkeitsanalyse (dW)'!AF140=0,"",' 2_Wesentlichkeitsanalyse (dW)'!AF140)</f>
        <v/>
      </c>
      <c r="L140" s="47" t="str">
        <f>IF(' 2_Wesentlichkeitsanalyse (dW)'!AL140=0,"",' 2_Wesentlichkeitsanalyse (dW)'!AL140)</f>
        <v/>
      </c>
      <c r="M140" s="47">
        <f>IF(Tableau327[[#This Row],[Wirkungs-bewertung]]="",0,Tableau327[[#This Row],[Wirkungs-bewertung]])</f>
        <v>0</v>
      </c>
      <c r="N140" s="47">
        <f>MAX(Tableau327[[#This Row],[Risikobewertung]],Tableau327[[#This Row],[Chancen-bewertung]])</f>
        <v>0</v>
      </c>
      <c r="O140" s="47">
        <f t="shared" si="3"/>
        <v>0</v>
      </c>
      <c r="P140" s="47">
        <f t="shared" si="2"/>
        <v>0</v>
      </c>
    </row>
    <row r="141" spans="1:17" ht="36" customHeight="1" outlineLevel="1">
      <c r="A141" s="25"/>
      <c r="B141" s="89" t="str">
        <f>Tableau32[[#This Row],[ESRS '#]]</f>
        <v>ESRS S1</v>
      </c>
      <c r="C141" s="89" t="str">
        <f>Tableau32[[#This Row],[Thema]]</f>
        <v>S1 - Eigene Belegschaft</v>
      </c>
      <c r="D141" s="45" t="str">
        <f>IF(Tableau32[[#This Row],[Unterthema]]=0,"",Tableau32[[#This Row],[Unterthema]])</f>
        <v>Arbeitsbedingungen</v>
      </c>
      <c r="E141" s="45" t="str">
        <f>IF(Tableau32[[#This Row],[Unter-Unterthema]]=0,"",IF(Tableau32[[#This Row],[Unter-Unterthema]]="-",Tableau327[[#This Row],[Unterthema]],_xlfn.CONCAT("S1 - ",Tableau32[[#This Row],[Unter-Unterthema]])))</f>
        <v>S1 - Arbeitszeit</v>
      </c>
      <c r="F141" s="47" t="str">
        <f>IF(Tableau32[[#This Row],[Zutreffend?
'[ Ja / Nein']]]=0,"",Tableau32[[#This Row],[Zutreffend?
'[ Ja / Nein']]])</f>
        <v/>
      </c>
      <c r="G141" s="47" t="str">
        <f>IF(' 2_Wesentlichkeitsanalyse (dW)'!K141=0,"",' 2_Wesentlichkeitsanalyse (dW)'!K141)</f>
        <v/>
      </c>
      <c r="H141" s="47" t="str">
        <f>IF(' 2_Wesentlichkeitsanalyse (dW)'!V141=0,"",' 2_Wesentlichkeitsanalyse (dW)'!V141)</f>
        <v/>
      </c>
      <c r="I141" s="47" t="str">
        <f>IF(' 2_Wesentlichkeitsanalyse (dW)'!X141=0,"",' 2_Wesentlichkeitsanalyse (dW)'!X141)</f>
        <v/>
      </c>
      <c r="J141" s="47" t="str">
        <f>IF(' 2_Wesentlichkeitsanalyse (dW)'!AD141=0,"",' 2_Wesentlichkeitsanalyse (dW)'!AD141)</f>
        <v/>
      </c>
      <c r="K141" s="47" t="str">
        <f>IF(' 2_Wesentlichkeitsanalyse (dW)'!AF141=0,"",' 2_Wesentlichkeitsanalyse (dW)'!AF141)</f>
        <v/>
      </c>
      <c r="L141" s="47" t="str">
        <f>IF(' 2_Wesentlichkeitsanalyse (dW)'!AL141=0,"",' 2_Wesentlichkeitsanalyse (dW)'!AL141)</f>
        <v/>
      </c>
      <c r="M141" s="47">
        <f>IF(Tableau327[[#This Row],[Wirkungs-bewertung]]="",0,Tableau327[[#This Row],[Wirkungs-bewertung]])</f>
        <v>0</v>
      </c>
      <c r="N141" s="47">
        <f>MAX(Tableau327[[#This Row],[Risikobewertung]],Tableau327[[#This Row],[Chancen-bewertung]])</f>
        <v>0</v>
      </c>
      <c r="O141" s="47">
        <f t="shared" si="3"/>
        <v>0</v>
      </c>
      <c r="P141" s="47">
        <f t="shared" si="2"/>
        <v>0</v>
      </c>
    </row>
    <row r="142" spans="1:17" ht="36" customHeight="1" outlineLevel="1">
      <c r="A142" s="25"/>
      <c r="B142" s="89" t="str">
        <f>Tableau32[[#This Row],[ESRS '#]]</f>
        <v>ESRS S1</v>
      </c>
      <c r="C142" s="89" t="str">
        <f>Tableau32[[#This Row],[Thema]]</f>
        <v>S1 - Eigene Belegschaft</v>
      </c>
      <c r="D142" s="45" t="str">
        <f>IF(Tableau32[[#This Row],[Unterthema]]=0,"",Tableau32[[#This Row],[Unterthema]])</f>
        <v>Arbeitsbedingungen</v>
      </c>
      <c r="E142" s="45" t="str">
        <f>IF(Tableau32[[#This Row],[Unter-Unterthema]]=0,"",IF(Tableau32[[#This Row],[Unter-Unterthema]]="-",Tableau327[[#This Row],[Unterthema]],_xlfn.CONCAT("S1 - ",Tableau32[[#This Row],[Unter-Unterthema]])))</f>
        <v>S1 - Arbeitszeit</v>
      </c>
      <c r="F142" s="47" t="str">
        <f>IF(Tableau32[[#This Row],[Zutreffend?
'[ Ja / Nein']]]=0,"",Tableau32[[#This Row],[Zutreffend?
'[ Ja / Nein']]])</f>
        <v/>
      </c>
      <c r="G142" s="47" t="str">
        <f>IF(' 2_Wesentlichkeitsanalyse (dW)'!K142=0,"",' 2_Wesentlichkeitsanalyse (dW)'!K142)</f>
        <v/>
      </c>
      <c r="H142" s="47" t="str">
        <f>IF(' 2_Wesentlichkeitsanalyse (dW)'!V142=0,"",' 2_Wesentlichkeitsanalyse (dW)'!V142)</f>
        <v/>
      </c>
      <c r="I142" s="47" t="str">
        <f>IF(' 2_Wesentlichkeitsanalyse (dW)'!X142=0,"",' 2_Wesentlichkeitsanalyse (dW)'!X142)</f>
        <v/>
      </c>
      <c r="J142" s="47" t="str">
        <f>IF(' 2_Wesentlichkeitsanalyse (dW)'!AD142=0,"",' 2_Wesentlichkeitsanalyse (dW)'!AD142)</f>
        <v/>
      </c>
      <c r="K142" s="47" t="str">
        <f>IF(' 2_Wesentlichkeitsanalyse (dW)'!AF142=0,"",' 2_Wesentlichkeitsanalyse (dW)'!AF142)</f>
        <v/>
      </c>
      <c r="L142" s="47" t="str">
        <f>IF(' 2_Wesentlichkeitsanalyse (dW)'!AL142=0,"",' 2_Wesentlichkeitsanalyse (dW)'!AL142)</f>
        <v/>
      </c>
      <c r="M142" s="47">
        <f>IF(Tableau327[[#This Row],[Wirkungs-bewertung]]="",0,Tableau327[[#This Row],[Wirkungs-bewertung]])</f>
        <v>0</v>
      </c>
      <c r="N142" s="47">
        <f>MAX(Tableau327[[#This Row],[Risikobewertung]],Tableau327[[#This Row],[Chancen-bewertung]])</f>
        <v>0</v>
      </c>
      <c r="O142" s="47">
        <f t="shared" si="3"/>
        <v>0</v>
      </c>
      <c r="P142" s="47">
        <f t="shared" ref="P142:P205" si="4">_xlfn.MAXIFS($N$14:$N$450,$E$14:$E$450,E142)</f>
        <v>0</v>
      </c>
    </row>
    <row r="143" spans="1:17" ht="36" customHeight="1" outlineLevel="1">
      <c r="A143" s="25"/>
      <c r="B143" s="89" t="str">
        <f>Tableau32[[#This Row],[ESRS '#]]</f>
        <v>ESRS S1</v>
      </c>
      <c r="C143" s="89" t="str">
        <f>Tableau32[[#This Row],[Thema]]</f>
        <v>S1 - Eigene Belegschaft</v>
      </c>
      <c r="D143" s="45" t="str">
        <f>IF(Tableau32[[#This Row],[Unterthema]]=0,"",Tableau32[[#This Row],[Unterthema]])</f>
        <v>Arbeitsbedingungen</v>
      </c>
      <c r="E143" s="45" t="str">
        <f>IF(Tableau32[[#This Row],[Unter-Unterthema]]=0,"",IF(Tableau32[[#This Row],[Unter-Unterthema]]="-",Tableau327[[#This Row],[Unterthema]],_xlfn.CONCAT("S1 - ",Tableau32[[#This Row],[Unter-Unterthema]])))</f>
        <v>S1 - Arbeitszeit</v>
      </c>
      <c r="F143" s="47" t="str">
        <f>IF(Tableau32[[#This Row],[Zutreffend?
'[ Ja / Nein']]]=0,"",Tableau32[[#This Row],[Zutreffend?
'[ Ja / Nein']]])</f>
        <v/>
      </c>
      <c r="G143" s="47" t="str">
        <f>IF(' 2_Wesentlichkeitsanalyse (dW)'!K143=0,"",' 2_Wesentlichkeitsanalyse (dW)'!K143)</f>
        <v/>
      </c>
      <c r="H143" s="47" t="str">
        <f>IF(' 2_Wesentlichkeitsanalyse (dW)'!V143=0,"",' 2_Wesentlichkeitsanalyse (dW)'!V143)</f>
        <v/>
      </c>
      <c r="I143" s="47" t="str">
        <f>IF(' 2_Wesentlichkeitsanalyse (dW)'!X143=0,"",' 2_Wesentlichkeitsanalyse (dW)'!X143)</f>
        <v/>
      </c>
      <c r="J143" s="47" t="str">
        <f>IF(' 2_Wesentlichkeitsanalyse (dW)'!AD143=0,"",' 2_Wesentlichkeitsanalyse (dW)'!AD143)</f>
        <v/>
      </c>
      <c r="K143" s="47" t="str">
        <f>IF(' 2_Wesentlichkeitsanalyse (dW)'!AF143=0,"",' 2_Wesentlichkeitsanalyse (dW)'!AF143)</f>
        <v/>
      </c>
      <c r="L143" s="47" t="str">
        <f>IF(' 2_Wesentlichkeitsanalyse (dW)'!AL143=0,"",' 2_Wesentlichkeitsanalyse (dW)'!AL143)</f>
        <v/>
      </c>
      <c r="M143" s="47">
        <f>IF(Tableau327[[#This Row],[Wirkungs-bewertung]]="",0,Tableau327[[#This Row],[Wirkungs-bewertung]])</f>
        <v>0</v>
      </c>
      <c r="N143" s="47">
        <f>MAX(Tableau327[[#This Row],[Risikobewertung]],Tableau327[[#This Row],[Chancen-bewertung]])</f>
        <v>0</v>
      </c>
      <c r="O143" s="47">
        <f t="shared" ref="O143:O206" si="5">_xlfn.MAXIFS($M$14:$M$450,$E$14:$E$450,E143)</f>
        <v>0</v>
      </c>
      <c r="P143" s="47">
        <f t="shared" si="4"/>
        <v>0</v>
      </c>
    </row>
    <row r="144" spans="1:17" ht="98.25" customHeight="1" outlineLevel="1">
      <c r="A144" s="25"/>
      <c r="B144" s="89" t="str">
        <f>Tableau32[[#This Row],[ESRS '#]]</f>
        <v>ESRS S1</v>
      </c>
      <c r="C144" s="89" t="str">
        <f>Tableau32[[#This Row],[Thema]]</f>
        <v>S1 - Eigene Belegschaft</v>
      </c>
      <c r="D144" s="45" t="str">
        <f>IF(Tableau32[[#This Row],[Unterthema]]=0,"",Tableau32[[#This Row],[Unterthema]])</f>
        <v>Arbeitsbedingungen</v>
      </c>
      <c r="E144" s="45" t="str">
        <f>IF(Tableau32[[#This Row],[Unter-Unterthema]]=0,"",IF(Tableau32[[#This Row],[Unter-Unterthema]]="-",Tableau327[[#This Row],[Unterthema]],_xlfn.CONCAT("S1 - ",Tableau32[[#This Row],[Unter-Unterthema]])))</f>
        <v>S1 - Angemessene Entlohnung</v>
      </c>
      <c r="F144" s="47" t="str">
        <f>IF(Tableau32[[#This Row],[Zutreffend?
'[ Ja / Nein']]]=0,"",Tableau32[[#This Row],[Zutreffend?
'[ Ja / Nein']]])</f>
        <v/>
      </c>
      <c r="G144" s="47" t="str">
        <f>IF(' 2_Wesentlichkeitsanalyse (dW)'!K144=0,"",' 2_Wesentlichkeitsanalyse (dW)'!K144)</f>
        <v/>
      </c>
      <c r="H144" s="47" t="str">
        <f>IF(' 2_Wesentlichkeitsanalyse (dW)'!V144=0,"",' 2_Wesentlichkeitsanalyse (dW)'!V144)</f>
        <v/>
      </c>
      <c r="I144" s="47" t="str">
        <f>IF(' 2_Wesentlichkeitsanalyse (dW)'!X144=0,"",' 2_Wesentlichkeitsanalyse (dW)'!X144)</f>
        <v/>
      </c>
      <c r="J144" s="47" t="str">
        <f>IF(' 2_Wesentlichkeitsanalyse (dW)'!AD144=0,"",' 2_Wesentlichkeitsanalyse (dW)'!AD144)</f>
        <v/>
      </c>
      <c r="K144" s="47" t="str">
        <f>IF(' 2_Wesentlichkeitsanalyse (dW)'!AF144=0,"",' 2_Wesentlichkeitsanalyse (dW)'!AF144)</f>
        <v/>
      </c>
      <c r="L144" s="47" t="str">
        <f>IF(' 2_Wesentlichkeitsanalyse (dW)'!AL144=0,"",' 2_Wesentlichkeitsanalyse (dW)'!AL144)</f>
        <v/>
      </c>
      <c r="M144" s="47">
        <f>IF(Tableau327[[#This Row],[Wirkungs-bewertung]]="",0,Tableau327[[#This Row],[Wirkungs-bewertung]])</f>
        <v>0</v>
      </c>
      <c r="N144" s="47">
        <f>MAX(Tableau327[[#This Row],[Risikobewertung]],Tableau327[[#This Row],[Chancen-bewertung]])</f>
        <v>0</v>
      </c>
      <c r="O144" s="47">
        <f t="shared" si="5"/>
        <v>0</v>
      </c>
      <c r="P144" s="47">
        <f t="shared" si="4"/>
        <v>0</v>
      </c>
    </row>
    <row r="145" spans="1:16" ht="36" customHeight="1" outlineLevel="1">
      <c r="A145" s="25"/>
      <c r="B145" s="89" t="str">
        <f>Tableau32[[#This Row],[ESRS '#]]</f>
        <v>ESRS S1</v>
      </c>
      <c r="C145" s="89" t="str">
        <f>Tableau32[[#This Row],[Thema]]</f>
        <v>S1 - Eigene Belegschaft</v>
      </c>
      <c r="D145" s="45" t="str">
        <f>IF(Tableau32[[#This Row],[Unterthema]]=0,"",Tableau32[[#This Row],[Unterthema]])</f>
        <v>Arbeitsbedingungen</v>
      </c>
      <c r="E145" s="45" t="str">
        <f>IF(Tableau32[[#This Row],[Unter-Unterthema]]=0,"",IF(Tableau32[[#This Row],[Unter-Unterthema]]="-",Tableau327[[#This Row],[Unterthema]],_xlfn.CONCAT("S1 - ",Tableau32[[#This Row],[Unter-Unterthema]])))</f>
        <v>S1 - Angemessene Entlohnung</v>
      </c>
      <c r="F145" s="47" t="str">
        <f>IF(Tableau32[[#This Row],[Zutreffend?
'[ Ja / Nein']]]=0,"",Tableau32[[#This Row],[Zutreffend?
'[ Ja / Nein']]])</f>
        <v/>
      </c>
      <c r="G145" s="47" t="str">
        <f>IF(' 2_Wesentlichkeitsanalyse (dW)'!K145=0,"",' 2_Wesentlichkeitsanalyse (dW)'!K145)</f>
        <v/>
      </c>
      <c r="H145" s="47" t="str">
        <f>IF(' 2_Wesentlichkeitsanalyse (dW)'!V145=0,"",' 2_Wesentlichkeitsanalyse (dW)'!V145)</f>
        <v/>
      </c>
      <c r="I145" s="47" t="str">
        <f>IF(' 2_Wesentlichkeitsanalyse (dW)'!X145=0,"",' 2_Wesentlichkeitsanalyse (dW)'!X145)</f>
        <v/>
      </c>
      <c r="J145" s="47" t="str">
        <f>IF(' 2_Wesentlichkeitsanalyse (dW)'!AD145=0,"",' 2_Wesentlichkeitsanalyse (dW)'!AD145)</f>
        <v/>
      </c>
      <c r="K145" s="47" t="str">
        <f>IF(' 2_Wesentlichkeitsanalyse (dW)'!AF145=0,"",' 2_Wesentlichkeitsanalyse (dW)'!AF145)</f>
        <v/>
      </c>
      <c r="L145" s="47" t="str">
        <f>IF(' 2_Wesentlichkeitsanalyse (dW)'!AL145=0,"",' 2_Wesentlichkeitsanalyse (dW)'!AL145)</f>
        <v/>
      </c>
      <c r="M145" s="47">
        <f>IF(Tableau327[[#This Row],[Wirkungs-bewertung]]="",0,Tableau327[[#This Row],[Wirkungs-bewertung]])</f>
        <v>0</v>
      </c>
      <c r="N145" s="47">
        <f>MAX(Tableau327[[#This Row],[Risikobewertung]],Tableau327[[#This Row],[Chancen-bewertung]])</f>
        <v>0</v>
      </c>
      <c r="O145" s="47">
        <f t="shared" si="5"/>
        <v>0</v>
      </c>
      <c r="P145" s="47">
        <f t="shared" si="4"/>
        <v>0</v>
      </c>
    </row>
    <row r="146" spans="1:16" ht="36" customHeight="1" outlineLevel="1">
      <c r="A146" s="25"/>
      <c r="B146" s="89" t="str">
        <f>Tableau32[[#This Row],[ESRS '#]]</f>
        <v>ESRS S1</v>
      </c>
      <c r="C146" s="89" t="str">
        <f>Tableau32[[#This Row],[Thema]]</f>
        <v>S1 - Eigene Belegschaft</v>
      </c>
      <c r="D146" s="45" t="str">
        <f>IF(Tableau32[[#This Row],[Unterthema]]=0,"",Tableau32[[#This Row],[Unterthema]])</f>
        <v>Arbeitsbedingungen</v>
      </c>
      <c r="E146" s="45" t="str">
        <f>IF(Tableau32[[#This Row],[Unter-Unterthema]]=0,"",IF(Tableau32[[#This Row],[Unter-Unterthema]]="-",Tableau327[[#This Row],[Unterthema]],_xlfn.CONCAT("S1 - ",Tableau32[[#This Row],[Unter-Unterthema]])))</f>
        <v>S1 - Angemessene Entlohnung</v>
      </c>
      <c r="F146" s="47" t="str">
        <f>IF(Tableau32[[#This Row],[Zutreffend?
'[ Ja / Nein']]]=0,"",Tableau32[[#This Row],[Zutreffend?
'[ Ja / Nein']]])</f>
        <v/>
      </c>
      <c r="G146" s="47" t="str">
        <f>IF(' 2_Wesentlichkeitsanalyse (dW)'!K146=0,"",' 2_Wesentlichkeitsanalyse (dW)'!K146)</f>
        <v/>
      </c>
      <c r="H146" s="47" t="str">
        <f>IF(' 2_Wesentlichkeitsanalyse (dW)'!V146=0,"",' 2_Wesentlichkeitsanalyse (dW)'!V146)</f>
        <v/>
      </c>
      <c r="I146" s="47" t="str">
        <f>IF(' 2_Wesentlichkeitsanalyse (dW)'!X146=0,"",' 2_Wesentlichkeitsanalyse (dW)'!X146)</f>
        <v/>
      </c>
      <c r="J146" s="47" t="str">
        <f>IF(' 2_Wesentlichkeitsanalyse (dW)'!AD146=0,"",' 2_Wesentlichkeitsanalyse (dW)'!AD146)</f>
        <v/>
      </c>
      <c r="K146" s="47" t="str">
        <f>IF(' 2_Wesentlichkeitsanalyse (dW)'!AF146=0,"",' 2_Wesentlichkeitsanalyse (dW)'!AF146)</f>
        <v/>
      </c>
      <c r="L146" s="47" t="str">
        <f>IF(' 2_Wesentlichkeitsanalyse (dW)'!AL146=0,"",' 2_Wesentlichkeitsanalyse (dW)'!AL146)</f>
        <v/>
      </c>
      <c r="M146" s="47">
        <f>IF(Tableau327[[#This Row],[Wirkungs-bewertung]]="",0,Tableau327[[#This Row],[Wirkungs-bewertung]])</f>
        <v>0</v>
      </c>
      <c r="N146" s="47">
        <f>MAX(Tableau327[[#This Row],[Risikobewertung]],Tableau327[[#This Row],[Chancen-bewertung]])</f>
        <v>0</v>
      </c>
      <c r="O146" s="47">
        <f t="shared" si="5"/>
        <v>0</v>
      </c>
      <c r="P146" s="47">
        <f t="shared" si="4"/>
        <v>0</v>
      </c>
    </row>
    <row r="147" spans="1:16" ht="36" customHeight="1" outlineLevel="1">
      <c r="A147" s="25"/>
      <c r="B147" s="89" t="str">
        <f>Tableau32[[#This Row],[ESRS '#]]</f>
        <v>ESRS S1</v>
      </c>
      <c r="C147" s="89" t="str">
        <f>Tableau32[[#This Row],[Thema]]</f>
        <v>S1 - Eigene Belegschaft</v>
      </c>
      <c r="D147" s="45" t="str">
        <f>IF(Tableau32[[#This Row],[Unterthema]]=0,"",Tableau32[[#This Row],[Unterthema]])</f>
        <v>Arbeitsbedingungen</v>
      </c>
      <c r="E147" s="45" t="str">
        <f>IF(Tableau32[[#This Row],[Unter-Unterthema]]=0,"",IF(Tableau32[[#This Row],[Unter-Unterthema]]="-",Tableau327[[#This Row],[Unterthema]],_xlfn.CONCAT("S1 - ",Tableau32[[#This Row],[Unter-Unterthema]])))</f>
        <v>S1 - Angemessene Entlohnung</v>
      </c>
      <c r="F147" s="47" t="str">
        <f>IF(Tableau32[[#This Row],[Zutreffend?
'[ Ja / Nein']]]=0,"",Tableau32[[#This Row],[Zutreffend?
'[ Ja / Nein']]])</f>
        <v/>
      </c>
      <c r="G147" s="47" t="str">
        <f>IF(' 2_Wesentlichkeitsanalyse (dW)'!K147=0,"",' 2_Wesentlichkeitsanalyse (dW)'!K147)</f>
        <v/>
      </c>
      <c r="H147" s="47" t="str">
        <f>IF(' 2_Wesentlichkeitsanalyse (dW)'!V147=0,"",' 2_Wesentlichkeitsanalyse (dW)'!V147)</f>
        <v/>
      </c>
      <c r="I147" s="47" t="str">
        <f>IF(' 2_Wesentlichkeitsanalyse (dW)'!X147=0,"",' 2_Wesentlichkeitsanalyse (dW)'!X147)</f>
        <v/>
      </c>
      <c r="J147" s="47" t="str">
        <f>IF(' 2_Wesentlichkeitsanalyse (dW)'!AD147=0,"",' 2_Wesentlichkeitsanalyse (dW)'!AD147)</f>
        <v/>
      </c>
      <c r="K147" s="47" t="str">
        <f>IF(' 2_Wesentlichkeitsanalyse (dW)'!AF147=0,"",' 2_Wesentlichkeitsanalyse (dW)'!AF147)</f>
        <v/>
      </c>
      <c r="L147" s="47" t="str">
        <f>IF(' 2_Wesentlichkeitsanalyse (dW)'!AL147=0,"",' 2_Wesentlichkeitsanalyse (dW)'!AL147)</f>
        <v/>
      </c>
      <c r="M147" s="47">
        <f>IF(Tableau327[[#This Row],[Wirkungs-bewertung]]="",0,Tableau327[[#This Row],[Wirkungs-bewertung]])</f>
        <v>0</v>
      </c>
      <c r="N147" s="47">
        <f>MAX(Tableau327[[#This Row],[Risikobewertung]],Tableau327[[#This Row],[Chancen-bewertung]])</f>
        <v>0</v>
      </c>
      <c r="O147" s="47">
        <f t="shared" si="5"/>
        <v>0</v>
      </c>
      <c r="P147" s="47">
        <f t="shared" si="4"/>
        <v>0</v>
      </c>
    </row>
    <row r="148" spans="1:16" ht="43" outlineLevel="1">
      <c r="A148" s="25"/>
      <c r="B148" s="89" t="str">
        <f>Tableau32[[#This Row],[ESRS '#]]</f>
        <v>ESRS S1</v>
      </c>
      <c r="C148" s="89" t="str">
        <f>Tableau32[[#This Row],[Thema]]</f>
        <v>S1 - Eigene Belegschaft</v>
      </c>
      <c r="D148" s="45" t="str">
        <f>IF(Tableau32[[#This Row],[Unterthema]]=0,"",Tableau32[[#This Row],[Unterthema]])</f>
        <v>Arbeitsbedingungen</v>
      </c>
      <c r="E148" s="45" t="str">
        <f>IF(Tableau32[[#This Row],[Unter-Unterthema]]=0,"",IF(Tableau32[[#This Row],[Unter-Unterthema]]="-",Tableau327[[#This Row],[Unterthema]],_xlfn.CONCAT("S1 - ",Tableau32[[#This Row],[Unter-Unterthema]])))</f>
        <v>S1 - Sozialer Dialog</v>
      </c>
      <c r="F148" s="47" t="str">
        <f>IF(Tableau32[[#This Row],[Zutreffend?
'[ Ja / Nein']]]=0,"",Tableau32[[#This Row],[Zutreffend?
'[ Ja / Nein']]])</f>
        <v/>
      </c>
      <c r="G148" s="47" t="str">
        <f>IF(' 2_Wesentlichkeitsanalyse (dW)'!K148=0,"",' 2_Wesentlichkeitsanalyse (dW)'!K148)</f>
        <v/>
      </c>
      <c r="H148" s="47" t="str">
        <f>IF(' 2_Wesentlichkeitsanalyse (dW)'!V148=0,"",' 2_Wesentlichkeitsanalyse (dW)'!V148)</f>
        <v/>
      </c>
      <c r="I148" s="47" t="str">
        <f>IF(' 2_Wesentlichkeitsanalyse (dW)'!X148=0,"",' 2_Wesentlichkeitsanalyse (dW)'!X148)</f>
        <v/>
      </c>
      <c r="J148" s="47" t="str">
        <f>IF(' 2_Wesentlichkeitsanalyse (dW)'!AD148=0,"",' 2_Wesentlichkeitsanalyse (dW)'!AD148)</f>
        <v/>
      </c>
      <c r="K148" s="47" t="str">
        <f>IF(' 2_Wesentlichkeitsanalyse (dW)'!AF148=0,"",' 2_Wesentlichkeitsanalyse (dW)'!AF148)</f>
        <v/>
      </c>
      <c r="L148" s="47" t="str">
        <f>IF(' 2_Wesentlichkeitsanalyse (dW)'!AL148=0,"",' 2_Wesentlichkeitsanalyse (dW)'!AL148)</f>
        <v/>
      </c>
      <c r="M148" s="47">
        <f>IF(Tableau327[[#This Row],[Wirkungs-bewertung]]="",0,Tableau327[[#This Row],[Wirkungs-bewertung]])</f>
        <v>0</v>
      </c>
      <c r="N148" s="47">
        <f>MAX(Tableau327[[#This Row],[Risikobewertung]],Tableau327[[#This Row],[Chancen-bewertung]])</f>
        <v>0</v>
      </c>
      <c r="O148" s="47">
        <f t="shared" si="5"/>
        <v>0</v>
      </c>
      <c r="P148" s="47">
        <f t="shared" si="4"/>
        <v>0</v>
      </c>
    </row>
    <row r="149" spans="1:16" ht="36" customHeight="1" outlineLevel="1">
      <c r="A149" s="25"/>
      <c r="B149" s="89" t="str">
        <f>Tableau32[[#This Row],[ESRS '#]]</f>
        <v>ESRS S1</v>
      </c>
      <c r="C149" s="89" t="str">
        <f>Tableau32[[#This Row],[Thema]]</f>
        <v>S1 - Eigene Belegschaft</v>
      </c>
      <c r="D149" s="45" t="str">
        <f>IF(Tableau32[[#This Row],[Unterthema]]=0,"",Tableau32[[#This Row],[Unterthema]])</f>
        <v>Arbeitsbedingungen</v>
      </c>
      <c r="E149" s="45" t="str">
        <f>IF(Tableau32[[#This Row],[Unter-Unterthema]]=0,"",IF(Tableau32[[#This Row],[Unter-Unterthema]]="-",Tableau327[[#This Row],[Unterthema]],_xlfn.CONCAT("S1 - ",Tableau32[[#This Row],[Unter-Unterthema]])))</f>
        <v>S1 - Sozialer Dialog</v>
      </c>
      <c r="F149" s="47" t="str">
        <f>IF(Tableau32[[#This Row],[Zutreffend?
'[ Ja / Nein']]]=0,"",Tableau32[[#This Row],[Zutreffend?
'[ Ja / Nein']]])</f>
        <v/>
      </c>
      <c r="G149" s="47" t="str">
        <f>IF(' 2_Wesentlichkeitsanalyse (dW)'!K149=0,"",' 2_Wesentlichkeitsanalyse (dW)'!K149)</f>
        <v/>
      </c>
      <c r="H149" s="47" t="str">
        <f>IF(' 2_Wesentlichkeitsanalyse (dW)'!V149=0,"",' 2_Wesentlichkeitsanalyse (dW)'!V149)</f>
        <v/>
      </c>
      <c r="I149" s="47" t="str">
        <f>IF(' 2_Wesentlichkeitsanalyse (dW)'!X149=0,"",' 2_Wesentlichkeitsanalyse (dW)'!X149)</f>
        <v/>
      </c>
      <c r="J149" s="47" t="str">
        <f>IF(' 2_Wesentlichkeitsanalyse (dW)'!AD149=0,"",' 2_Wesentlichkeitsanalyse (dW)'!AD149)</f>
        <v/>
      </c>
      <c r="K149" s="47" t="str">
        <f>IF(' 2_Wesentlichkeitsanalyse (dW)'!AF149=0,"",' 2_Wesentlichkeitsanalyse (dW)'!AF149)</f>
        <v/>
      </c>
      <c r="L149" s="47" t="str">
        <f>IF(' 2_Wesentlichkeitsanalyse (dW)'!AL149=0,"",' 2_Wesentlichkeitsanalyse (dW)'!AL149)</f>
        <v/>
      </c>
      <c r="M149" s="47">
        <f>IF(Tableau327[[#This Row],[Wirkungs-bewertung]]="",0,Tableau327[[#This Row],[Wirkungs-bewertung]])</f>
        <v>0</v>
      </c>
      <c r="N149" s="47">
        <f>MAX(Tableau327[[#This Row],[Risikobewertung]],Tableau327[[#This Row],[Chancen-bewertung]])</f>
        <v>0</v>
      </c>
      <c r="O149" s="47">
        <f t="shared" si="5"/>
        <v>0</v>
      </c>
      <c r="P149" s="47">
        <f t="shared" si="4"/>
        <v>0</v>
      </c>
    </row>
    <row r="150" spans="1:16" ht="36" customHeight="1" outlineLevel="1">
      <c r="A150" s="25"/>
      <c r="B150" s="89" t="str">
        <f>Tableau32[[#This Row],[ESRS '#]]</f>
        <v>ESRS S1</v>
      </c>
      <c r="C150" s="89" t="str">
        <f>Tableau32[[#This Row],[Thema]]</f>
        <v>S1 - Eigene Belegschaft</v>
      </c>
      <c r="D150" s="45" t="str">
        <f>IF(Tableau32[[#This Row],[Unterthema]]=0,"",Tableau32[[#This Row],[Unterthema]])</f>
        <v>Arbeitsbedingungen</v>
      </c>
      <c r="E150" s="45" t="str">
        <f>IF(Tableau32[[#This Row],[Unter-Unterthema]]=0,"",IF(Tableau32[[#This Row],[Unter-Unterthema]]="-",Tableau327[[#This Row],[Unterthema]],_xlfn.CONCAT("S1 - ",Tableau32[[#This Row],[Unter-Unterthema]])))</f>
        <v>S1 - Sozialer Dialog</v>
      </c>
      <c r="F150" s="47" t="str">
        <f>IF(Tableau32[[#This Row],[Zutreffend?
'[ Ja / Nein']]]=0,"",Tableau32[[#This Row],[Zutreffend?
'[ Ja / Nein']]])</f>
        <v/>
      </c>
      <c r="G150" s="47" t="str">
        <f>IF(' 2_Wesentlichkeitsanalyse (dW)'!K150=0,"",' 2_Wesentlichkeitsanalyse (dW)'!K150)</f>
        <v/>
      </c>
      <c r="H150" s="47" t="str">
        <f>IF(' 2_Wesentlichkeitsanalyse (dW)'!V150=0,"",' 2_Wesentlichkeitsanalyse (dW)'!V150)</f>
        <v/>
      </c>
      <c r="I150" s="47" t="str">
        <f>IF(' 2_Wesentlichkeitsanalyse (dW)'!X150=0,"",' 2_Wesentlichkeitsanalyse (dW)'!X150)</f>
        <v/>
      </c>
      <c r="J150" s="47" t="str">
        <f>IF(' 2_Wesentlichkeitsanalyse (dW)'!AD150=0,"",' 2_Wesentlichkeitsanalyse (dW)'!AD150)</f>
        <v/>
      </c>
      <c r="K150" s="47" t="str">
        <f>IF(' 2_Wesentlichkeitsanalyse (dW)'!AF150=0,"",' 2_Wesentlichkeitsanalyse (dW)'!AF150)</f>
        <v/>
      </c>
      <c r="L150" s="47" t="str">
        <f>IF(' 2_Wesentlichkeitsanalyse (dW)'!AL150=0,"",' 2_Wesentlichkeitsanalyse (dW)'!AL150)</f>
        <v/>
      </c>
      <c r="M150" s="47">
        <f>IF(Tableau327[[#This Row],[Wirkungs-bewertung]]="",0,Tableau327[[#This Row],[Wirkungs-bewertung]])</f>
        <v>0</v>
      </c>
      <c r="N150" s="47">
        <f>MAX(Tableau327[[#This Row],[Risikobewertung]],Tableau327[[#This Row],[Chancen-bewertung]])</f>
        <v>0</v>
      </c>
      <c r="O150" s="47">
        <f t="shared" si="5"/>
        <v>0</v>
      </c>
      <c r="P150" s="47">
        <f t="shared" si="4"/>
        <v>0</v>
      </c>
    </row>
    <row r="151" spans="1:16" ht="36" customHeight="1" outlineLevel="1">
      <c r="A151" s="25"/>
      <c r="B151" s="89" t="str">
        <f>Tableau32[[#This Row],[ESRS '#]]</f>
        <v>ESRS S1</v>
      </c>
      <c r="C151" s="89" t="str">
        <f>Tableau32[[#This Row],[Thema]]</f>
        <v>S1 - Eigene Belegschaft</v>
      </c>
      <c r="D151" s="45" t="str">
        <f>IF(Tableau32[[#This Row],[Unterthema]]=0,"",Tableau32[[#This Row],[Unterthema]])</f>
        <v>Arbeitsbedingungen</v>
      </c>
      <c r="E151" s="45" t="str">
        <f>IF(Tableau32[[#This Row],[Unter-Unterthema]]=0,"",IF(Tableau32[[#This Row],[Unter-Unterthema]]="-",Tableau327[[#This Row],[Unterthema]],_xlfn.CONCAT("S1 - ",Tableau32[[#This Row],[Unter-Unterthema]])))</f>
        <v>S1 - Sozialer Dialog</v>
      </c>
      <c r="F151" s="47" t="str">
        <f>IF(Tableau32[[#This Row],[Zutreffend?
'[ Ja / Nein']]]=0,"",Tableau32[[#This Row],[Zutreffend?
'[ Ja / Nein']]])</f>
        <v/>
      </c>
      <c r="G151" s="47" t="str">
        <f>IF(' 2_Wesentlichkeitsanalyse (dW)'!K151=0,"",' 2_Wesentlichkeitsanalyse (dW)'!K151)</f>
        <v/>
      </c>
      <c r="H151" s="47" t="str">
        <f>IF(' 2_Wesentlichkeitsanalyse (dW)'!V151=0,"",' 2_Wesentlichkeitsanalyse (dW)'!V151)</f>
        <v/>
      </c>
      <c r="I151" s="47" t="str">
        <f>IF(' 2_Wesentlichkeitsanalyse (dW)'!X151=0,"",' 2_Wesentlichkeitsanalyse (dW)'!X151)</f>
        <v/>
      </c>
      <c r="J151" s="47" t="str">
        <f>IF(' 2_Wesentlichkeitsanalyse (dW)'!AD151=0,"",' 2_Wesentlichkeitsanalyse (dW)'!AD151)</f>
        <v/>
      </c>
      <c r="K151" s="47" t="str">
        <f>IF(' 2_Wesentlichkeitsanalyse (dW)'!AF151=0,"",' 2_Wesentlichkeitsanalyse (dW)'!AF151)</f>
        <v/>
      </c>
      <c r="L151" s="47" t="str">
        <f>IF(' 2_Wesentlichkeitsanalyse (dW)'!AL151=0,"",' 2_Wesentlichkeitsanalyse (dW)'!AL151)</f>
        <v/>
      </c>
      <c r="M151" s="47">
        <f>IF(Tableau327[[#This Row],[Wirkungs-bewertung]]="",0,Tableau327[[#This Row],[Wirkungs-bewertung]])</f>
        <v>0</v>
      </c>
      <c r="N151" s="47">
        <f>MAX(Tableau327[[#This Row],[Risikobewertung]],Tableau327[[#This Row],[Chancen-bewertung]])</f>
        <v>0</v>
      </c>
      <c r="O151" s="47">
        <f t="shared" si="5"/>
        <v>0</v>
      </c>
      <c r="P151" s="47">
        <f t="shared" si="4"/>
        <v>0</v>
      </c>
    </row>
    <row r="152" spans="1:16" ht="126.75" customHeight="1" outlineLevel="1">
      <c r="A152" s="25"/>
      <c r="B152" s="89" t="str">
        <f>Tableau32[[#This Row],[ESRS '#]]</f>
        <v>ESRS S1</v>
      </c>
      <c r="C152" s="89" t="str">
        <f>Tableau32[[#This Row],[Thema]]</f>
        <v>S1 - Eigene Belegschaft</v>
      </c>
      <c r="D152" s="45" t="str">
        <f>IF(Tableau32[[#This Row],[Unterthema]]=0,"",Tableau32[[#This Row],[Unterthema]])</f>
        <v>Arbeitsbedingungen</v>
      </c>
      <c r="E152" s="45" t="str">
        <f>IF(Tableau32[[#This Row],[Unter-Unterthema]]=0,"",IF(Tableau32[[#This Row],[Unter-Unterthema]]="-",Tableau327[[#This Row],[Unterthema]],_xlfn.CONCAT("S1 - ",Tableau32[[#This Row],[Unter-Unterthema]])))</f>
        <v>S1 - Vereinigungsfreiheit, Existenz von Betriebsräten und Rechte der Arbeitnehmer auf Information, Anhörung und Mitbestimmung</v>
      </c>
      <c r="F152" s="47" t="str">
        <f>IF(Tableau32[[#This Row],[Zutreffend?
'[ Ja / Nein']]]=0,"",Tableau32[[#This Row],[Zutreffend?
'[ Ja / Nein']]])</f>
        <v/>
      </c>
      <c r="G152" s="47" t="str">
        <f>IF(' 2_Wesentlichkeitsanalyse (dW)'!K152=0,"",' 2_Wesentlichkeitsanalyse (dW)'!K152)</f>
        <v/>
      </c>
      <c r="H152" s="47" t="str">
        <f>IF(' 2_Wesentlichkeitsanalyse (dW)'!V152=0,"",' 2_Wesentlichkeitsanalyse (dW)'!V152)</f>
        <v/>
      </c>
      <c r="I152" s="47" t="str">
        <f>IF(' 2_Wesentlichkeitsanalyse (dW)'!X152=0,"",' 2_Wesentlichkeitsanalyse (dW)'!X152)</f>
        <v/>
      </c>
      <c r="J152" s="47" t="str">
        <f>IF(' 2_Wesentlichkeitsanalyse (dW)'!AD152=0,"",' 2_Wesentlichkeitsanalyse (dW)'!AD152)</f>
        <v/>
      </c>
      <c r="K152" s="47" t="str">
        <f>IF(' 2_Wesentlichkeitsanalyse (dW)'!AF152=0,"",' 2_Wesentlichkeitsanalyse (dW)'!AF152)</f>
        <v/>
      </c>
      <c r="L152" s="47" t="str">
        <f>IF(' 2_Wesentlichkeitsanalyse (dW)'!AL152=0,"",' 2_Wesentlichkeitsanalyse (dW)'!AL152)</f>
        <v/>
      </c>
      <c r="M152" s="47">
        <f>IF(Tableau327[[#This Row],[Wirkungs-bewertung]]="",0,Tableau327[[#This Row],[Wirkungs-bewertung]])</f>
        <v>0</v>
      </c>
      <c r="N152" s="47">
        <f>MAX(Tableau327[[#This Row],[Risikobewertung]],Tableau327[[#This Row],[Chancen-bewertung]])</f>
        <v>0</v>
      </c>
      <c r="O152" s="47">
        <f t="shared" si="5"/>
        <v>0</v>
      </c>
      <c r="P152" s="47">
        <f t="shared" si="4"/>
        <v>0</v>
      </c>
    </row>
    <row r="153" spans="1:16" ht="36" customHeight="1" outlineLevel="1">
      <c r="A153" s="25"/>
      <c r="B153" s="89" t="str">
        <f>Tableau32[[#This Row],[ESRS '#]]</f>
        <v>ESRS S1</v>
      </c>
      <c r="C153" s="89" t="str">
        <f>Tableau32[[#This Row],[Thema]]</f>
        <v>S1 - Eigene Belegschaft</v>
      </c>
      <c r="D153" s="45" t="str">
        <f>IF(Tableau32[[#This Row],[Unterthema]]=0,"",Tableau32[[#This Row],[Unterthema]])</f>
        <v>Arbeitsbedingungen</v>
      </c>
      <c r="E153" s="45" t="str">
        <f>IF(Tableau32[[#This Row],[Unter-Unterthema]]=0,"",IF(Tableau32[[#This Row],[Unter-Unterthema]]="-",Tableau327[[#This Row],[Unterthema]],_xlfn.CONCAT("S1 - ",Tableau32[[#This Row],[Unter-Unterthema]])))</f>
        <v>S1 - Vereinigungsfreiheit, Existenz von Betriebsräten und Rechte der Arbeitnehmer auf Information, Anhörung und Mitbestimmung</v>
      </c>
      <c r="F153" s="47" t="str">
        <f>IF(Tableau32[[#This Row],[Zutreffend?
'[ Ja / Nein']]]=0,"",Tableau32[[#This Row],[Zutreffend?
'[ Ja / Nein']]])</f>
        <v/>
      </c>
      <c r="G153" s="47" t="str">
        <f>IF(' 2_Wesentlichkeitsanalyse (dW)'!K153=0,"",' 2_Wesentlichkeitsanalyse (dW)'!K153)</f>
        <v/>
      </c>
      <c r="H153" s="47" t="str">
        <f>IF(' 2_Wesentlichkeitsanalyse (dW)'!V153=0,"",' 2_Wesentlichkeitsanalyse (dW)'!V153)</f>
        <v/>
      </c>
      <c r="I153" s="47" t="str">
        <f>IF(' 2_Wesentlichkeitsanalyse (dW)'!X153=0,"",' 2_Wesentlichkeitsanalyse (dW)'!X153)</f>
        <v/>
      </c>
      <c r="J153" s="47" t="str">
        <f>IF(' 2_Wesentlichkeitsanalyse (dW)'!AD153=0,"",' 2_Wesentlichkeitsanalyse (dW)'!AD153)</f>
        <v/>
      </c>
      <c r="K153" s="47" t="str">
        <f>IF(' 2_Wesentlichkeitsanalyse (dW)'!AF153=0,"",' 2_Wesentlichkeitsanalyse (dW)'!AF153)</f>
        <v/>
      </c>
      <c r="L153" s="47" t="str">
        <f>IF(' 2_Wesentlichkeitsanalyse (dW)'!AL153=0,"",' 2_Wesentlichkeitsanalyse (dW)'!AL153)</f>
        <v/>
      </c>
      <c r="M153" s="47">
        <f>IF(Tableau327[[#This Row],[Wirkungs-bewertung]]="",0,Tableau327[[#This Row],[Wirkungs-bewertung]])</f>
        <v>0</v>
      </c>
      <c r="N153" s="47">
        <f>MAX(Tableau327[[#This Row],[Risikobewertung]],Tableau327[[#This Row],[Chancen-bewertung]])</f>
        <v>0</v>
      </c>
      <c r="O153" s="47">
        <f t="shared" si="5"/>
        <v>0</v>
      </c>
      <c r="P153" s="47">
        <f t="shared" si="4"/>
        <v>0</v>
      </c>
    </row>
    <row r="154" spans="1:16" ht="36" customHeight="1" outlineLevel="1">
      <c r="A154" s="25"/>
      <c r="B154" s="89" t="str">
        <f>Tableau32[[#This Row],[ESRS '#]]</f>
        <v>ESRS S1</v>
      </c>
      <c r="C154" s="89" t="str">
        <f>Tableau32[[#This Row],[Thema]]</f>
        <v>S1 - Eigene Belegschaft</v>
      </c>
      <c r="D154" s="45" t="str">
        <f>IF(Tableau32[[#This Row],[Unterthema]]=0,"",Tableau32[[#This Row],[Unterthema]])</f>
        <v>Arbeitsbedingungen</v>
      </c>
      <c r="E154" s="45" t="str">
        <f>IF(Tableau32[[#This Row],[Unter-Unterthema]]=0,"",IF(Tableau32[[#This Row],[Unter-Unterthema]]="-",Tableau327[[#This Row],[Unterthema]],_xlfn.CONCAT("S1 - ",Tableau32[[#This Row],[Unter-Unterthema]])))</f>
        <v>S1 - Vereinigungsfreiheit, Existenz von Betriebsräten und Rechte der Arbeitnehmer auf Information, Anhörung und Mitbestimmung</v>
      </c>
      <c r="F154" s="47" t="str">
        <f>IF(Tableau32[[#This Row],[Zutreffend?
'[ Ja / Nein']]]=0,"",Tableau32[[#This Row],[Zutreffend?
'[ Ja / Nein']]])</f>
        <v/>
      </c>
      <c r="G154" s="47" t="str">
        <f>IF(' 2_Wesentlichkeitsanalyse (dW)'!K154=0,"",' 2_Wesentlichkeitsanalyse (dW)'!K154)</f>
        <v/>
      </c>
      <c r="H154" s="47" t="str">
        <f>IF(' 2_Wesentlichkeitsanalyse (dW)'!V154=0,"",' 2_Wesentlichkeitsanalyse (dW)'!V154)</f>
        <v/>
      </c>
      <c r="I154" s="47" t="str">
        <f>IF(' 2_Wesentlichkeitsanalyse (dW)'!X154=0,"",' 2_Wesentlichkeitsanalyse (dW)'!X154)</f>
        <v/>
      </c>
      <c r="J154" s="47" t="str">
        <f>IF(' 2_Wesentlichkeitsanalyse (dW)'!AD154=0,"",' 2_Wesentlichkeitsanalyse (dW)'!AD154)</f>
        <v/>
      </c>
      <c r="K154" s="47" t="str">
        <f>IF(' 2_Wesentlichkeitsanalyse (dW)'!AF154=0,"",' 2_Wesentlichkeitsanalyse (dW)'!AF154)</f>
        <v/>
      </c>
      <c r="L154" s="47" t="str">
        <f>IF(' 2_Wesentlichkeitsanalyse (dW)'!AL154=0,"",' 2_Wesentlichkeitsanalyse (dW)'!AL154)</f>
        <v/>
      </c>
      <c r="M154" s="47">
        <f>IF(Tableau327[[#This Row],[Wirkungs-bewertung]]="",0,Tableau327[[#This Row],[Wirkungs-bewertung]])</f>
        <v>0</v>
      </c>
      <c r="N154" s="47">
        <f>MAX(Tableau327[[#This Row],[Risikobewertung]],Tableau327[[#This Row],[Chancen-bewertung]])</f>
        <v>0</v>
      </c>
      <c r="O154" s="47">
        <f t="shared" si="5"/>
        <v>0</v>
      </c>
      <c r="P154" s="47">
        <f t="shared" si="4"/>
        <v>0</v>
      </c>
    </row>
    <row r="155" spans="1:16" ht="36" customHeight="1" outlineLevel="1">
      <c r="A155" s="25"/>
      <c r="B155" s="89" t="str">
        <f>Tableau32[[#This Row],[ESRS '#]]</f>
        <v>ESRS S1</v>
      </c>
      <c r="C155" s="89" t="str">
        <f>Tableau32[[#This Row],[Thema]]</f>
        <v>S1 - Eigene Belegschaft</v>
      </c>
      <c r="D155" s="45" t="str">
        <f>IF(Tableau32[[#This Row],[Unterthema]]=0,"",Tableau32[[#This Row],[Unterthema]])</f>
        <v>Arbeitsbedingungen</v>
      </c>
      <c r="E155" s="45" t="str">
        <f>IF(Tableau32[[#This Row],[Unter-Unterthema]]=0,"",IF(Tableau32[[#This Row],[Unter-Unterthema]]="-",Tableau327[[#This Row],[Unterthema]],_xlfn.CONCAT("S1 - ",Tableau32[[#This Row],[Unter-Unterthema]])))</f>
        <v>S1 - Vereinigungsfreiheit, Existenz von Betriebsräten und Rechte der Arbeitnehmer auf Information, Anhörung und Mitbestimmung</v>
      </c>
      <c r="F155" s="47" t="str">
        <f>IF(Tableau32[[#This Row],[Zutreffend?
'[ Ja / Nein']]]=0,"",Tableau32[[#This Row],[Zutreffend?
'[ Ja / Nein']]])</f>
        <v/>
      </c>
      <c r="G155" s="47" t="str">
        <f>IF(' 2_Wesentlichkeitsanalyse (dW)'!K155=0,"",' 2_Wesentlichkeitsanalyse (dW)'!K155)</f>
        <v/>
      </c>
      <c r="H155" s="47" t="str">
        <f>IF(' 2_Wesentlichkeitsanalyse (dW)'!V155=0,"",' 2_Wesentlichkeitsanalyse (dW)'!V155)</f>
        <v/>
      </c>
      <c r="I155" s="47" t="str">
        <f>IF(' 2_Wesentlichkeitsanalyse (dW)'!X155=0,"",' 2_Wesentlichkeitsanalyse (dW)'!X155)</f>
        <v/>
      </c>
      <c r="J155" s="47" t="str">
        <f>IF(' 2_Wesentlichkeitsanalyse (dW)'!AD155=0,"",' 2_Wesentlichkeitsanalyse (dW)'!AD155)</f>
        <v/>
      </c>
      <c r="K155" s="47" t="str">
        <f>IF(' 2_Wesentlichkeitsanalyse (dW)'!AF155=0,"",' 2_Wesentlichkeitsanalyse (dW)'!AF155)</f>
        <v/>
      </c>
      <c r="L155" s="47" t="str">
        <f>IF(' 2_Wesentlichkeitsanalyse (dW)'!AL155=0,"",' 2_Wesentlichkeitsanalyse (dW)'!AL155)</f>
        <v/>
      </c>
      <c r="M155" s="47">
        <f>IF(Tableau327[[#This Row],[Wirkungs-bewertung]]="",0,Tableau327[[#This Row],[Wirkungs-bewertung]])</f>
        <v>0</v>
      </c>
      <c r="N155" s="47">
        <f>MAX(Tableau327[[#This Row],[Risikobewertung]],Tableau327[[#This Row],[Chancen-bewertung]])</f>
        <v>0</v>
      </c>
      <c r="O155" s="47">
        <f t="shared" si="5"/>
        <v>0</v>
      </c>
      <c r="P155" s="47">
        <f t="shared" si="4"/>
        <v>0</v>
      </c>
    </row>
    <row r="156" spans="1:16" ht="126" customHeight="1" outlineLevel="1">
      <c r="A156" s="25"/>
      <c r="B156" s="89" t="str">
        <f>Tableau32[[#This Row],[ESRS '#]]</f>
        <v>ESRS S1</v>
      </c>
      <c r="C156" s="89" t="str">
        <f>Tableau32[[#This Row],[Thema]]</f>
        <v>S1 - Eigene Belegschaft</v>
      </c>
      <c r="D156" s="45" t="str">
        <f>IF(Tableau32[[#This Row],[Unterthema]]=0,"",Tableau32[[#This Row],[Unterthema]])</f>
        <v>Arbeitsbedingungen</v>
      </c>
      <c r="E156" s="45" t="str">
        <f>IF(Tableau32[[#This Row],[Unter-Unterthema]]=0,"",IF(Tableau32[[#This Row],[Unter-Unterthema]]="-",Tableau327[[#This Row],[Unterthema]],_xlfn.CONCAT("S1 - ",Tableau32[[#This Row],[Unter-Unterthema]])))</f>
        <v>S1 - Tarifverhandlungen, einschließlich der Quote durch Tarifverträge abgedeckten Arbeitskräfte</v>
      </c>
      <c r="F156" s="47" t="str">
        <f>IF(Tableau32[[#This Row],[Zutreffend?
'[ Ja / Nein']]]=0,"",Tableau32[[#This Row],[Zutreffend?
'[ Ja / Nein']]])</f>
        <v/>
      </c>
      <c r="G156" s="47" t="str">
        <f>IF(' 2_Wesentlichkeitsanalyse (dW)'!K156=0,"",' 2_Wesentlichkeitsanalyse (dW)'!K156)</f>
        <v/>
      </c>
      <c r="H156" s="47" t="str">
        <f>IF(' 2_Wesentlichkeitsanalyse (dW)'!V156=0,"",' 2_Wesentlichkeitsanalyse (dW)'!V156)</f>
        <v/>
      </c>
      <c r="I156" s="47" t="str">
        <f>IF(' 2_Wesentlichkeitsanalyse (dW)'!X156=0,"",' 2_Wesentlichkeitsanalyse (dW)'!X156)</f>
        <v/>
      </c>
      <c r="J156" s="47" t="str">
        <f>IF(' 2_Wesentlichkeitsanalyse (dW)'!AD156=0,"",' 2_Wesentlichkeitsanalyse (dW)'!AD156)</f>
        <v/>
      </c>
      <c r="K156" s="47" t="str">
        <f>IF(' 2_Wesentlichkeitsanalyse (dW)'!AF156=0,"",' 2_Wesentlichkeitsanalyse (dW)'!AF156)</f>
        <v/>
      </c>
      <c r="L156" s="47" t="str">
        <f>IF(' 2_Wesentlichkeitsanalyse (dW)'!AL156=0,"",' 2_Wesentlichkeitsanalyse (dW)'!AL156)</f>
        <v/>
      </c>
      <c r="M156" s="47">
        <f>IF(Tableau327[[#This Row],[Wirkungs-bewertung]]="",0,Tableau327[[#This Row],[Wirkungs-bewertung]])</f>
        <v>0</v>
      </c>
      <c r="N156" s="47">
        <f>MAX(Tableau327[[#This Row],[Risikobewertung]],Tableau327[[#This Row],[Chancen-bewertung]])</f>
        <v>0</v>
      </c>
      <c r="O156" s="47">
        <f t="shared" si="5"/>
        <v>0</v>
      </c>
      <c r="P156" s="47">
        <f t="shared" si="4"/>
        <v>0</v>
      </c>
    </row>
    <row r="157" spans="1:16" ht="36" customHeight="1" outlineLevel="1">
      <c r="A157" s="25"/>
      <c r="B157" s="89" t="str">
        <f>Tableau32[[#This Row],[ESRS '#]]</f>
        <v>ESRS S1</v>
      </c>
      <c r="C157" s="89" t="str">
        <f>Tableau32[[#This Row],[Thema]]</f>
        <v>S1 - Eigene Belegschaft</v>
      </c>
      <c r="D157" s="45" t="str">
        <f>IF(Tableau32[[#This Row],[Unterthema]]=0,"",Tableau32[[#This Row],[Unterthema]])</f>
        <v>Arbeitsbedingungen</v>
      </c>
      <c r="E157" s="45" t="str">
        <f>IF(Tableau32[[#This Row],[Unter-Unterthema]]=0,"",IF(Tableau32[[#This Row],[Unter-Unterthema]]="-",Tableau327[[#This Row],[Unterthema]],_xlfn.CONCAT("S1 - ",Tableau32[[#This Row],[Unter-Unterthema]])))</f>
        <v>S1 - Tarifverhandlungen, einschließlich der Quote durch Tarifverträge abgedeckten Arbeitskräfte</v>
      </c>
      <c r="F157" s="47" t="str">
        <f>IF(Tableau32[[#This Row],[Zutreffend?
'[ Ja / Nein']]]=0,"",Tableau32[[#This Row],[Zutreffend?
'[ Ja / Nein']]])</f>
        <v/>
      </c>
      <c r="G157" s="47" t="str">
        <f>IF(' 2_Wesentlichkeitsanalyse (dW)'!K157=0,"",' 2_Wesentlichkeitsanalyse (dW)'!K157)</f>
        <v/>
      </c>
      <c r="H157" s="47" t="str">
        <f>IF(' 2_Wesentlichkeitsanalyse (dW)'!V157=0,"",' 2_Wesentlichkeitsanalyse (dW)'!V157)</f>
        <v/>
      </c>
      <c r="I157" s="47" t="str">
        <f>IF(' 2_Wesentlichkeitsanalyse (dW)'!X157=0,"",' 2_Wesentlichkeitsanalyse (dW)'!X157)</f>
        <v/>
      </c>
      <c r="J157" s="47" t="str">
        <f>IF(' 2_Wesentlichkeitsanalyse (dW)'!AD157=0,"",' 2_Wesentlichkeitsanalyse (dW)'!AD157)</f>
        <v/>
      </c>
      <c r="K157" s="47" t="str">
        <f>IF(' 2_Wesentlichkeitsanalyse (dW)'!AF157=0,"",' 2_Wesentlichkeitsanalyse (dW)'!AF157)</f>
        <v/>
      </c>
      <c r="L157" s="47" t="str">
        <f>IF(' 2_Wesentlichkeitsanalyse (dW)'!AL157=0,"",' 2_Wesentlichkeitsanalyse (dW)'!AL157)</f>
        <v/>
      </c>
      <c r="M157" s="47">
        <f>IF(Tableau327[[#This Row],[Wirkungs-bewertung]]="",0,Tableau327[[#This Row],[Wirkungs-bewertung]])</f>
        <v>0</v>
      </c>
      <c r="N157" s="47">
        <f>MAX(Tableau327[[#This Row],[Risikobewertung]],Tableau327[[#This Row],[Chancen-bewertung]])</f>
        <v>0</v>
      </c>
      <c r="O157" s="47">
        <f t="shared" si="5"/>
        <v>0</v>
      </c>
      <c r="P157" s="47">
        <f t="shared" si="4"/>
        <v>0</v>
      </c>
    </row>
    <row r="158" spans="1:16" ht="36" customHeight="1" outlineLevel="1">
      <c r="A158" s="25"/>
      <c r="B158" s="89" t="str">
        <f>Tableau32[[#This Row],[ESRS '#]]</f>
        <v>ESRS S1</v>
      </c>
      <c r="C158" s="89" t="str">
        <f>Tableau32[[#This Row],[Thema]]</f>
        <v>S1 - Eigene Belegschaft</v>
      </c>
      <c r="D158" s="45" t="str">
        <f>IF(Tableau32[[#This Row],[Unterthema]]=0,"",Tableau32[[#This Row],[Unterthema]])</f>
        <v>Arbeitsbedingungen</v>
      </c>
      <c r="E158" s="45" t="str">
        <f>IF(Tableau32[[#This Row],[Unter-Unterthema]]=0,"",IF(Tableau32[[#This Row],[Unter-Unterthema]]="-",Tableau327[[#This Row],[Unterthema]],_xlfn.CONCAT("S1 - ",Tableau32[[#This Row],[Unter-Unterthema]])))</f>
        <v>S1 - Tarifverhandlungen, einschließlich der Quote durch Tarifverträge abgedeckten Arbeitskräfte</v>
      </c>
      <c r="F158" s="47" t="str">
        <f>IF(Tableau32[[#This Row],[Zutreffend?
'[ Ja / Nein']]]=0,"",Tableau32[[#This Row],[Zutreffend?
'[ Ja / Nein']]])</f>
        <v/>
      </c>
      <c r="G158" s="47" t="str">
        <f>IF(' 2_Wesentlichkeitsanalyse (dW)'!K158=0,"",' 2_Wesentlichkeitsanalyse (dW)'!K158)</f>
        <v/>
      </c>
      <c r="H158" s="47" t="str">
        <f>IF(' 2_Wesentlichkeitsanalyse (dW)'!V158=0,"",' 2_Wesentlichkeitsanalyse (dW)'!V158)</f>
        <v/>
      </c>
      <c r="I158" s="47" t="str">
        <f>IF(' 2_Wesentlichkeitsanalyse (dW)'!X158=0,"",' 2_Wesentlichkeitsanalyse (dW)'!X158)</f>
        <v/>
      </c>
      <c r="J158" s="47" t="str">
        <f>IF(' 2_Wesentlichkeitsanalyse (dW)'!AD158=0,"",' 2_Wesentlichkeitsanalyse (dW)'!AD158)</f>
        <v/>
      </c>
      <c r="K158" s="47" t="str">
        <f>IF(' 2_Wesentlichkeitsanalyse (dW)'!AF158=0,"",' 2_Wesentlichkeitsanalyse (dW)'!AF158)</f>
        <v/>
      </c>
      <c r="L158" s="47" t="str">
        <f>IF(' 2_Wesentlichkeitsanalyse (dW)'!AL158=0,"",' 2_Wesentlichkeitsanalyse (dW)'!AL158)</f>
        <v/>
      </c>
      <c r="M158" s="47">
        <f>IF(Tableau327[[#This Row],[Wirkungs-bewertung]]="",0,Tableau327[[#This Row],[Wirkungs-bewertung]])</f>
        <v>0</v>
      </c>
      <c r="N158" s="47">
        <f>MAX(Tableau327[[#This Row],[Risikobewertung]],Tableau327[[#This Row],[Chancen-bewertung]])</f>
        <v>0</v>
      </c>
      <c r="O158" s="47">
        <f t="shared" si="5"/>
        <v>0</v>
      </c>
      <c r="P158" s="47">
        <f t="shared" si="4"/>
        <v>0</v>
      </c>
    </row>
    <row r="159" spans="1:16" ht="36" customHeight="1" outlineLevel="1">
      <c r="A159" s="25"/>
      <c r="B159" s="89" t="str">
        <f>Tableau32[[#This Row],[ESRS '#]]</f>
        <v>ESRS S1</v>
      </c>
      <c r="C159" s="89" t="str">
        <f>Tableau32[[#This Row],[Thema]]</f>
        <v>S1 - Eigene Belegschaft</v>
      </c>
      <c r="D159" s="45" t="str">
        <f>IF(Tableau32[[#This Row],[Unterthema]]=0,"",Tableau32[[#This Row],[Unterthema]])</f>
        <v>Arbeitsbedingungen</v>
      </c>
      <c r="E159" s="45" t="str">
        <f>IF(Tableau32[[#This Row],[Unter-Unterthema]]=0,"",IF(Tableau32[[#This Row],[Unter-Unterthema]]="-",Tableau327[[#This Row],[Unterthema]],_xlfn.CONCAT("S1 - ",Tableau32[[#This Row],[Unter-Unterthema]])))</f>
        <v>S1 - Tarifverhandlungen, einschließlich der Quote durch Tarifverträge abgedeckten Arbeitskräfte</v>
      </c>
      <c r="F159" s="47" t="str">
        <f>IF(Tableau32[[#This Row],[Zutreffend?
'[ Ja / Nein']]]=0,"",Tableau32[[#This Row],[Zutreffend?
'[ Ja / Nein']]])</f>
        <v/>
      </c>
      <c r="G159" s="47" t="str">
        <f>IF(' 2_Wesentlichkeitsanalyse (dW)'!K159=0,"",' 2_Wesentlichkeitsanalyse (dW)'!K159)</f>
        <v/>
      </c>
      <c r="H159" s="47" t="str">
        <f>IF(' 2_Wesentlichkeitsanalyse (dW)'!V159=0,"",' 2_Wesentlichkeitsanalyse (dW)'!V159)</f>
        <v/>
      </c>
      <c r="I159" s="47" t="str">
        <f>IF(' 2_Wesentlichkeitsanalyse (dW)'!X159=0,"",' 2_Wesentlichkeitsanalyse (dW)'!X159)</f>
        <v/>
      </c>
      <c r="J159" s="47" t="str">
        <f>IF(' 2_Wesentlichkeitsanalyse (dW)'!AD159=0,"",' 2_Wesentlichkeitsanalyse (dW)'!AD159)</f>
        <v/>
      </c>
      <c r="K159" s="47" t="str">
        <f>IF(' 2_Wesentlichkeitsanalyse (dW)'!AF159=0,"",' 2_Wesentlichkeitsanalyse (dW)'!AF159)</f>
        <v/>
      </c>
      <c r="L159" s="47" t="str">
        <f>IF(' 2_Wesentlichkeitsanalyse (dW)'!AL159=0,"",' 2_Wesentlichkeitsanalyse (dW)'!AL159)</f>
        <v/>
      </c>
      <c r="M159" s="47">
        <f>IF(Tableau327[[#This Row],[Wirkungs-bewertung]]="",0,Tableau327[[#This Row],[Wirkungs-bewertung]])</f>
        <v>0</v>
      </c>
      <c r="N159" s="47">
        <f>MAX(Tableau327[[#This Row],[Risikobewertung]],Tableau327[[#This Row],[Chancen-bewertung]])</f>
        <v>0</v>
      </c>
      <c r="O159" s="47">
        <f t="shared" si="5"/>
        <v>0</v>
      </c>
      <c r="P159" s="47">
        <f t="shared" si="4"/>
        <v>0</v>
      </c>
    </row>
    <row r="160" spans="1:16" ht="43" outlineLevel="1">
      <c r="A160" s="25"/>
      <c r="B160" s="89" t="str">
        <f>Tableau32[[#This Row],[ESRS '#]]</f>
        <v>ESRS S1</v>
      </c>
      <c r="C160" s="89" t="str">
        <f>Tableau32[[#This Row],[Thema]]</f>
        <v>S1 - Eigene Belegschaft</v>
      </c>
      <c r="D160" s="45" t="str">
        <f>IF(Tableau32[[#This Row],[Unterthema]]=0,"",Tableau32[[#This Row],[Unterthema]])</f>
        <v>Arbeitsbedingungen</v>
      </c>
      <c r="E160" s="45" t="str">
        <f>IF(Tableau32[[#This Row],[Unter-Unterthema]]=0,"",IF(Tableau32[[#This Row],[Unter-Unterthema]]="-",Tableau327[[#This Row],[Unterthema]],_xlfn.CONCAT("S1 - ",Tableau32[[#This Row],[Unter-Unterthema]])))</f>
        <v>S1 - Vereinbarkeit von Berufs- und Privatleben</v>
      </c>
      <c r="F160" s="47" t="str">
        <f>IF(Tableau32[[#This Row],[Zutreffend?
'[ Ja / Nein']]]=0,"",Tableau32[[#This Row],[Zutreffend?
'[ Ja / Nein']]])</f>
        <v/>
      </c>
      <c r="G160" s="47" t="str">
        <f>IF(' 2_Wesentlichkeitsanalyse (dW)'!K160=0,"",' 2_Wesentlichkeitsanalyse (dW)'!K160)</f>
        <v/>
      </c>
      <c r="H160" s="47" t="str">
        <f>IF(' 2_Wesentlichkeitsanalyse (dW)'!V160=0,"",' 2_Wesentlichkeitsanalyse (dW)'!V160)</f>
        <v/>
      </c>
      <c r="I160" s="47" t="str">
        <f>IF(' 2_Wesentlichkeitsanalyse (dW)'!X160=0,"",' 2_Wesentlichkeitsanalyse (dW)'!X160)</f>
        <v/>
      </c>
      <c r="J160" s="47" t="str">
        <f>IF(' 2_Wesentlichkeitsanalyse (dW)'!AD160=0,"",' 2_Wesentlichkeitsanalyse (dW)'!AD160)</f>
        <v/>
      </c>
      <c r="K160" s="47" t="str">
        <f>IF(' 2_Wesentlichkeitsanalyse (dW)'!AF160=0,"",' 2_Wesentlichkeitsanalyse (dW)'!AF160)</f>
        <v/>
      </c>
      <c r="L160" s="47" t="str">
        <f>IF(' 2_Wesentlichkeitsanalyse (dW)'!AL160=0,"",' 2_Wesentlichkeitsanalyse (dW)'!AL160)</f>
        <v/>
      </c>
      <c r="M160" s="47">
        <f>IF(Tableau327[[#This Row],[Wirkungs-bewertung]]="",0,Tableau327[[#This Row],[Wirkungs-bewertung]])</f>
        <v>0</v>
      </c>
      <c r="N160" s="47">
        <f>MAX(Tableau327[[#This Row],[Risikobewertung]],Tableau327[[#This Row],[Chancen-bewertung]])</f>
        <v>0</v>
      </c>
      <c r="O160" s="47">
        <f t="shared" si="5"/>
        <v>0</v>
      </c>
      <c r="P160" s="47">
        <f t="shared" si="4"/>
        <v>0</v>
      </c>
    </row>
    <row r="161" spans="1:16" ht="36" customHeight="1" outlineLevel="1">
      <c r="A161" s="25"/>
      <c r="B161" s="89" t="str">
        <f>Tableau32[[#This Row],[ESRS '#]]</f>
        <v>ESRS S1</v>
      </c>
      <c r="C161" s="89" t="str">
        <f>Tableau32[[#This Row],[Thema]]</f>
        <v>S1 - Eigene Belegschaft</v>
      </c>
      <c r="D161" s="45" t="str">
        <f>IF(Tableau32[[#This Row],[Unterthema]]=0,"",Tableau32[[#This Row],[Unterthema]])</f>
        <v>Arbeitsbedingungen</v>
      </c>
      <c r="E161" s="45" t="str">
        <f>IF(Tableau32[[#This Row],[Unter-Unterthema]]=0,"",IF(Tableau32[[#This Row],[Unter-Unterthema]]="-",Tableau327[[#This Row],[Unterthema]],_xlfn.CONCAT("S1 - ",Tableau32[[#This Row],[Unter-Unterthema]])))</f>
        <v>S1 - Vereinbarkeit von Berufs- und Privatleben</v>
      </c>
      <c r="F161" s="47" t="str">
        <f>IF(Tableau32[[#This Row],[Zutreffend?
'[ Ja / Nein']]]=0,"",Tableau32[[#This Row],[Zutreffend?
'[ Ja / Nein']]])</f>
        <v/>
      </c>
      <c r="G161" s="47" t="str">
        <f>IF(' 2_Wesentlichkeitsanalyse (dW)'!K161=0,"",' 2_Wesentlichkeitsanalyse (dW)'!K161)</f>
        <v/>
      </c>
      <c r="H161" s="47" t="str">
        <f>IF(' 2_Wesentlichkeitsanalyse (dW)'!V161=0,"",' 2_Wesentlichkeitsanalyse (dW)'!V161)</f>
        <v/>
      </c>
      <c r="I161" s="47" t="str">
        <f>IF(' 2_Wesentlichkeitsanalyse (dW)'!X161=0,"",' 2_Wesentlichkeitsanalyse (dW)'!X161)</f>
        <v/>
      </c>
      <c r="J161" s="47" t="str">
        <f>IF(' 2_Wesentlichkeitsanalyse (dW)'!AD161=0,"",' 2_Wesentlichkeitsanalyse (dW)'!AD161)</f>
        <v/>
      </c>
      <c r="K161" s="47" t="str">
        <f>IF(' 2_Wesentlichkeitsanalyse (dW)'!AF161=0,"",' 2_Wesentlichkeitsanalyse (dW)'!AF161)</f>
        <v/>
      </c>
      <c r="L161" s="47" t="str">
        <f>IF(' 2_Wesentlichkeitsanalyse (dW)'!AL161=0,"",' 2_Wesentlichkeitsanalyse (dW)'!AL161)</f>
        <v/>
      </c>
      <c r="M161" s="47">
        <f>IF(Tableau327[[#This Row],[Wirkungs-bewertung]]="",0,Tableau327[[#This Row],[Wirkungs-bewertung]])</f>
        <v>0</v>
      </c>
      <c r="N161" s="47">
        <f>MAX(Tableau327[[#This Row],[Risikobewertung]],Tableau327[[#This Row],[Chancen-bewertung]])</f>
        <v>0</v>
      </c>
      <c r="O161" s="47">
        <f t="shared" si="5"/>
        <v>0</v>
      </c>
      <c r="P161" s="47">
        <f t="shared" si="4"/>
        <v>0</v>
      </c>
    </row>
    <row r="162" spans="1:16" ht="36" customHeight="1" outlineLevel="1">
      <c r="A162" s="25"/>
      <c r="B162" s="89" t="str">
        <f>Tableau32[[#This Row],[ESRS '#]]</f>
        <v>ESRS S1</v>
      </c>
      <c r="C162" s="89" t="str">
        <f>Tableau32[[#This Row],[Thema]]</f>
        <v>S1 - Eigene Belegschaft</v>
      </c>
      <c r="D162" s="45" t="str">
        <f>IF(Tableau32[[#This Row],[Unterthema]]=0,"",Tableau32[[#This Row],[Unterthema]])</f>
        <v>Arbeitsbedingungen</v>
      </c>
      <c r="E162" s="45" t="str">
        <f>IF(Tableau32[[#This Row],[Unter-Unterthema]]=0,"",IF(Tableau32[[#This Row],[Unter-Unterthema]]="-",Tableau327[[#This Row],[Unterthema]],_xlfn.CONCAT("S1 - ",Tableau32[[#This Row],[Unter-Unterthema]])))</f>
        <v>S1 - Vereinbarkeit von Berufs- und Privatleben</v>
      </c>
      <c r="F162" s="47" t="str">
        <f>IF(Tableau32[[#This Row],[Zutreffend?
'[ Ja / Nein']]]=0,"",Tableau32[[#This Row],[Zutreffend?
'[ Ja / Nein']]])</f>
        <v/>
      </c>
      <c r="G162" s="47" t="str">
        <f>IF(' 2_Wesentlichkeitsanalyse (dW)'!K162=0,"",' 2_Wesentlichkeitsanalyse (dW)'!K162)</f>
        <v/>
      </c>
      <c r="H162" s="47" t="str">
        <f>IF(' 2_Wesentlichkeitsanalyse (dW)'!V162=0,"",' 2_Wesentlichkeitsanalyse (dW)'!V162)</f>
        <v/>
      </c>
      <c r="I162" s="47" t="str">
        <f>IF(' 2_Wesentlichkeitsanalyse (dW)'!X162=0,"",' 2_Wesentlichkeitsanalyse (dW)'!X162)</f>
        <v/>
      </c>
      <c r="J162" s="47" t="str">
        <f>IF(' 2_Wesentlichkeitsanalyse (dW)'!AD162=0,"",' 2_Wesentlichkeitsanalyse (dW)'!AD162)</f>
        <v/>
      </c>
      <c r="K162" s="47" t="str">
        <f>IF(' 2_Wesentlichkeitsanalyse (dW)'!AF162=0,"",' 2_Wesentlichkeitsanalyse (dW)'!AF162)</f>
        <v/>
      </c>
      <c r="L162" s="47" t="str">
        <f>IF(' 2_Wesentlichkeitsanalyse (dW)'!AL162=0,"",' 2_Wesentlichkeitsanalyse (dW)'!AL162)</f>
        <v/>
      </c>
      <c r="M162" s="47">
        <f>IF(Tableau327[[#This Row],[Wirkungs-bewertung]]="",0,Tableau327[[#This Row],[Wirkungs-bewertung]])</f>
        <v>0</v>
      </c>
      <c r="N162" s="47">
        <f>MAX(Tableau327[[#This Row],[Risikobewertung]],Tableau327[[#This Row],[Chancen-bewertung]])</f>
        <v>0</v>
      </c>
      <c r="O162" s="47">
        <f t="shared" si="5"/>
        <v>0</v>
      </c>
      <c r="P162" s="47">
        <f t="shared" si="4"/>
        <v>0</v>
      </c>
    </row>
    <row r="163" spans="1:16" ht="36" customHeight="1" outlineLevel="1">
      <c r="A163" s="25"/>
      <c r="B163" s="89" t="str">
        <f>Tableau32[[#This Row],[ESRS '#]]</f>
        <v>ESRS S1</v>
      </c>
      <c r="C163" s="89" t="str">
        <f>Tableau32[[#This Row],[Thema]]</f>
        <v>S1 - Eigene Belegschaft</v>
      </c>
      <c r="D163" s="45" t="str">
        <f>IF(Tableau32[[#This Row],[Unterthema]]=0,"",Tableau32[[#This Row],[Unterthema]])</f>
        <v>Arbeitsbedingungen</v>
      </c>
      <c r="E163" s="45" t="str">
        <f>IF(Tableau32[[#This Row],[Unter-Unterthema]]=0,"",IF(Tableau32[[#This Row],[Unter-Unterthema]]="-",Tableau327[[#This Row],[Unterthema]],_xlfn.CONCAT("S1 - ",Tableau32[[#This Row],[Unter-Unterthema]])))</f>
        <v>S1 - Vereinbarkeit von Berufs- und Privatleben</v>
      </c>
      <c r="F163" s="47" t="str">
        <f>IF(Tableau32[[#This Row],[Zutreffend?
'[ Ja / Nein']]]=0,"",Tableau32[[#This Row],[Zutreffend?
'[ Ja / Nein']]])</f>
        <v/>
      </c>
      <c r="G163" s="47" t="str">
        <f>IF(' 2_Wesentlichkeitsanalyse (dW)'!K163=0,"",' 2_Wesentlichkeitsanalyse (dW)'!K163)</f>
        <v/>
      </c>
      <c r="H163" s="47" t="str">
        <f>IF(' 2_Wesentlichkeitsanalyse (dW)'!V163=0,"",' 2_Wesentlichkeitsanalyse (dW)'!V163)</f>
        <v/>
      </c>
      <c r="I163" s="47" t="str">
        <f>IF(' 2_Wesentlichkeitsanalyse (dW)'!X163=0,"",' 2_Wesentlichkeitsanalyse (dW)'!X163)</f>
        <v/>
      </c>
      <c r="J163" s="47" t="str">
        <f>IF(' 2_Wesentlichkeitsanalyse (dW)'!AD163=0,"",' 2_Wesentlichkeitsanalyse (dW)'!AD163)</f>
        <v/>
      </c>
      <c r="K163" s="47" t="str">
        <f>IF(' 2_Wesentlichkeitsanalyse (dW)'!AF163=0,"",' 2_Wesentlichkeitsanalyse (dW)'!AF163)</f>
        <v/>
      </c>
      <c r="L163" s="47" t="str">
        <f>IF(' 2_Wesentlichkeitsanalyse (dW)'!AL163=0,"",' 2_Wesentlichkeitsanalyse (dW)'!AL163)</f>
        <v/>
      </c>
      <c r="M163" s="47">
        <f>IF(Tableau327[[#This Row],[Wirkungs-bewertung]]="",0,Tableau327[[#This Row],[Wirkungs-bewertung]])</f>
        <v>0</v>
      </c>
      <c r="N163" s="47">
        <f>MAX(Tableau327[[#This Row],[Risikobewertung]],Tableau327[[#This Row],[Chancen-bewertung]])</f>
        <v>0</v>
      </c>
      <c r="O163" s="47">
        <f t="shared" si="5"/>
        <v>0</v>
      </c>
      <c r="P163" s="47">
        <f t="shared" si="4"/>
        <v>0</v>
      </c>
    </row>
    <row r="164" spans="1:16" ht="147.75" customHeight="1" outlineLevel="1">
      <c r="A164" s="25"/>
      <c r="B164" s="89" t="str">
        <f>Tableau32[[#This Row],[ESRS '#]]</f>
        <v>ESRS S1</v>
      </c>
      <c r="C164" s="89" t="str">
        <f>Tableau32[[#This Row],[Thema]]</f>
        <v>S1 - Eigene Belegschaft</v>
      </c>
      <c r="D164" s="45" t="str">
        <f>IF(Tableau32[[#This Row],[Unterthema]]=0,"",Tableau32[[#This Row],[Unterthema]])</f>
        <v>Arbeitsbedingungen</v>
      </c>
      <c r="E164" s="45" t="str">
        <f>IF(Tableau32[[#This Row],[Unter-Unterthema]]=0,"",IF(Tableau32[[#This Row],[Unter-Unterthema]]="-",Tableau327[[#This Row],[Unterthema]],_xlfn.CONCAT("S1 - ",Tableau32[[#This Row],[Unter-Unterthema]])))</f>
        <v>S1 - Gesundheitsschutz und Sicherheit</v>
      </c>
      <c r="F164" s="47" t="str">
        <f>IF(Tableau32[[#This Row],[Zutreffend?
'[ Ja / Nein']]]=0,"",Tableau32[[#This Row],[Zutreffend?
'[ Ja / Nein']]])</f>
        <v/>
      </c>
      <c r="G164" s="47" t="str">
        <f>IF(' 2_Wesentlichkeitsanalyse (dW)'!K164=0,"",' 2_Wesentlichkeitsanalyse (dW)'!K164)</f>
        <v/>
      </c>
      <c r="H164" s="47" t="str">
        <f>IF(' 2_Wesentlichkeitsanalyse (dW)'!V164=0,"",' 2_Wesentlichkeitsanalyse (dW)'!V164)</f>
        <v/>
      </c>
      <c r="I164" s="47" t="str">
        <f>IF(' 2_Wesentlichkeitsanalyse (dW)'!X164=0,"",' 2_Wesentlichkeitsanalyse (dW)'!X164)</f>
        <v/>
      </c>
      <c r="J164" s="47" t="str">
        <f>IF(' 2_Wesentlichkeitsanalyse (dW)'!AD164=0,"",' 2_Wesentlichkeitsanalyse (dW)'!AD164)</f>
        <v/>
      </c>
      <c r="K164" s="47" t="str">
        <f>IF(' 2_Wesentlichkeitsanalyse (dW)'!AF164=0,"",' 2_Wesentlichkeitsanalyse (dW)'!AF164)</f>
        <v/>
      </c>
      <c r="L164" s="47" t="str">
        <f>IF(' 2_Wesentlichkeitsanalyse (dW)'!AL164=0,"",' 2_Wesentlichkeitsanalyse (dW)'!AL164)</f>
        <v/>
      </c>
      <c r="M164" s="47">
        <f>IF(Tableau327[[#This Row],[Wirkungs-bewertung]]="",0,Tableau327[[#This Row],[Wirkungs-bewertung]])</f>
        <v>0</v>
      </c>
      <c r="N164" s="47">
        <f>MAX(Tableau327[[#This Row],[Risikobewertung]],Tableau327[[#This Row],[Chancen-bewertung]])</f>
        <v>0</v>
      </c>
      <c r="O164" s="47">
        <f t="shared" si="5"/>
        <v>0</v>
      </c>
      <c r="P164" s="47">
        <f t="shared" si="4"/>
        <v>0</v>
      </c>
    </row>
    <row r="165" spans="1:16" ht="36" customHeight="1" outlineLevel="1">
      <c r="A165" s="25"/>
      <c r="B165" s="89" t="str">
        <f>Tableau32[[#This Row],[ESRS '#]]</f>
        <v>ESRS S1</v>
      </c>
      <c r="C165" s="89" t="str">
        <f>Tableau32[[#This Row],[Thema]]</f>
        <v>S1 - Eigene Belegschaft</v>
      </c>
      <c r="D165" s="45" t="str">
        <f>IF(Tableau32[[#This Row],[Unterthema]]=0,"",Tableau32[[#This Row],[Unterthema]])</f>
        <v>Arbeitsbedingungen</v>
      </c>
      <c r="E165" s="45" t="str">
        <f>IF(Tableau32[[#This Row],[Unter-Unterthema]]=0,"",IF(Tableau32[[#This Row],[Unter-Unterthema]]="-",Tableau327[[#This Row],[Unterthema]],_xlfn.CONCAT("S1 - ",Tableau32[[#This Row],[Unter-Unterthema]])))</f>
        <v>S1 - Gesundheitsschutz und Sicherheit</v>
      </c>
      <c r="F165" s="47" t="str">
        <f>IF(Tableau32[[#This Row],[Zutreffend?
'[ Ja / Nein']]]=0,"",Tableau32[[#This Row],[Zutreffend?
'[ Ja / Nein']]])</f>
        <v/>
      </c>
      <c r="G165" s="47" t="str">
        <f>IF(' 2_Wesentlichkeitsanalyse (dW)'!K165=0,"",' 2_Wesentlichkeitsanalyse (dW)'!K165)</f>
        <v/>
      </c>
      <c r="H165" s="47" t="str">
        <f>IF(' 2_Wesentlichkeitsanalyse (dW)'!V165=0,"",' 2_Wesentlichkeitsanalyse (dW)'!V165)</f>
        <v/>
      </c>
      <c r="I165" s="47" t="str">
        <f>IF(' 2_Wesentlichkeitsanalyse (dW)'!X165=0,"",' 2_Wesentlichkeitsanalyse (dW)'!X165)</f>
        <v/>
      </c>
      <c r="J165" s="47" t="str">
        <f>IF(' 2_Wesentlichkeitsanalyse (dW)'!AD165=0,"",' 2_Wesentlichkeitsanalyse (dW)'!AD165)</f>
        <v/>
      </c>
      <c r="K165" s="47" t="str">
        <f>IF(' 2_Wesentlichkeitsanalyse (dW)'!AF165=0,"",' 2_Wesentlichkeitsanalyse (dW)'!AF165)</f>
        <v/>
      </c>
      <c r="L165" s="47" t="str">
        <f>IF(' 2_Wesentlichkeitsanalyse (dW)'!AL165=0,"",' 2_Wesentlichkeitsanalyse (dW)'!AL165)</f>
        <v/>
      </c>
      <c r="M165" s="47">
        <f>IF(Tableau327[[#This Row],[Wirkungs-bewertung]]="",0,Tableau327[[#This Row],[Wirkungs-bewertung]])</f>
        <v>0</v>
      </c>
      <c r="N165" s="47">
        <f>MAX(Tableau327[[#This Row],[Risikobewertung]],Tableau327[[#This Row],[Chancen-bewertung]])</f>
        <v>0</v>
      </c>
      <c r="O165" s="47">
        <f t="shared" si="5"/>
        <v>0</v>
      </c>
      <c r="P165" s="47">
        <f t="shared" si="4"/>
        <v>0</v>
      </c>
    </row>
    <row r="166" spans="1:16" ht="36" customHeight="1" outlineLevel="1">
      <c r="A166" s="25"/>
      <c r="B166" s="89" t="str">
        <f>Tableau32[[#This Row],[ESRS '#]]</f>
        <v>ESRS S1</v>
      </c>
      <c r="C166" s="89" t="str">
        <f>Tableau32[[#This Row],[Thema]]</f>
        <v>S1 - Eigene Belegschaft</v>
      </c>
      <c r="D166" s="45" t="str">
        <f>IF(Tableau32[[#This Row],[Unterthema]]=0,"",Tableau32[[#This Row],[Unterthema]])</f>
        <v>Arbeitsbedingungen</v>
      </c>
      <c r="E166" s="45" t="str">
        <f>IF(Tableau32[[#This Row],[Unter-Unterthema]]=0,"",IF(Tableau32[[#This Row],[Unter-Unterthema]]="-",Tableau327[[#This Row],[Unterthema]],_xlfn.CONCAT("S1 - ",Tableau32[[#This Row],[Unter-Unterthema]])))</f>
        <v>S1 - Gesundheitsschutz und Sicherheit</v>
      </c>
      <c r="F166" s="47" t="str">
        <f>IF(Tableau32[[#This Row],[Zutreffend?
'[ Ja / Nein']]]=0,"",Tableau32[[#This Row],[Zutreffend?
'[ Ja / Nein']]])</f>
        <v/>
      </c>
      <c r="G166" s="47" t="str">
        <f>IF(' 2_Wesentlichkeitsanalyse (dW)'!K166=0,"",' 2_Wesentlichkeitsanalyse (dW)'!K166)</f>
        <v/>
      </c>
      <c r="H166" s="47" t="str">
        <f>IF(' 2_Wesentlichkeitsanalyse (dW)'!V166=0,"",' 2_Wesentlichkeitsanalyse (dW)'!V166)</f>
        <v/>
      </c>
      <c r="I166" s="47" t="str">
        <f>IF(' 2_Wesentlichkeitsanalyse (dW)'!X166=0,"",' 2_Wesentlichkeitsanalyse (dW)'!X166)</f>
        <v/>
      </c>
      <c r="J166" s="47" t="str">
        <f>IF(' 2_Wesentlichkeitsanalyse (dW)'!AD166=0,"",' 2_Wesentlichkeitsanalyse (dW)'!AD166)</f>
        <v/>
      </c>
      <c r="K166" s="47" t="str">
        <f>IF(' 2_Wesentlichkeitsanalyse (dW)'!AF166=0,"",' 2_Wesentlichkeitsanalyse (dW)'!AF166)</f>
        <v/>
      </c>
      <c r="L166" s="47" t="str">
        <f>IF(' 2_Wesentlichkeitsanalyse (dW)'!AL166=0,"",' 2_Wesentlichkeitsanalyse (dW)'!AL166)</f>
        <v/>
      </c>
      <c r="M166" s="47">
        <f>IF(Tableau327[[#This Row],[Wirkungs-bewertung]]="",0,Tableau327[[#This Row],[Wirkungs-bewertung]])</f>
        <v>0</v>
      </c>
      <c r="N166" s="47">
        <f>MAX(Tableau327[[#This Row],[Risikobewertung]],Tableau327[[#This Row],[Chancen-bewertung]])</f>
        <v>0</v>
      </c>
      <c r="O166" s="47">
        <f t="shared" si="5"/>
        <v>0</v>
      </c>
      <c r="P166" s="47">
        <f t="shared" si="4"/>
        <v>0</v>
      </c>
    </row>
    <row r="167" spans="1:16" ht="36" customHeight="1" outlineLevel="1">
      <c r="A167" s="25"/>
      <c r="B167" s="89" t="str">
        <f>Tableau32[[#This Row],[ESRS '#]]</f>
        <v>ESRS S1</v>
      </c>
      <c r="C167" s="89" t="str">
        <f>Tableau32[[#This Row],[Thema]]</f>
        <v>S1 - Eigene Belegschaft</v>
      </c>
      <c r="D167" s="45" t="str">
        <f>IF(Tableau32[[#This Row],[Unterthema]]=0,"",Tableau32[[#This Row],[Unterthema]])</f>
        <v>Arbeitsbedingungen</v>
      </c>
      <c r="E167" s="45" t="str">
        <f>IF(Tableau32[[#This Row],[Unter-Unterthema]]=0,"",IF(Tableau32[[#This Row],[Unter-Unterthema]]="-",Tableau327[[#This Row],[Unterthema]],_xlfn.CONCAT("S1 - ",Tableau32[[#This Row],[Unter-Unterthema]])))</f>
        <v>S1 - Gesundheitsschutz und Sicherheit</v>
      </c>
      <c r="F167" s="47" t="str">
        <f>IF(Tableau32[[#This Row],[Zutreffend?
'[ Ja / Nein']]]=0,"",Tableau32[[#This Row],[Zutreffend?
'[ Ja / Nein']]])</f>
        <v/>
      </c>
      <c r="G167" s="47" t="str">
        <f>IF(' 2_Wesentlichkeitsanalyse (dW)'!K167=0,"",' 2_Wesentlichkeitsanalyse (dW)'!K167)</f>
        <v/>
      </c>
      <c r="H167" s="47" t="str">
        <f>IF(' 2_Wesentlichkeitsanalyse (dW)'!V167=0,"",' 2_Wesentlichkeitsanalyse (dW)'!V167)</f>
        <v/>
      </c>
      <c r="I167" s="47" t="str">
        <f>IF(' 2_Wesentlichkeitsanalyse (dW)'!X167=0,"",' 2_Wesentlichkeitsanalyse (dW)'!X167)</f>
        <v/>
      </c>
      <c r="J167" s="47" t="str">
        <f>IF(' 2_Wesentlichkeitsanalyse (dW)'!AD167=0,"",' 2_Wesentlichkeitsanalyse (dW)'!AD167)</f>
        <v/>
      </c>
      <c r="K167" s="47" t="str">
        <f>IF(' 2_Wesentlichkeitsanalyse (dW)'!AF167=0,"",' 2_Wesentlichkeitsanalyse (dW)'!AF167)</f>
        <v/>
      </c>
      <c r="L167" s="47" t="str">
        <f>IF(' 2_Wesentlichkeitsanalyse (dW)'!AL167=0,"",' 2_Wesentlichkeitsanalyse (dW)'!AL167)</f>
        <v/>
      </c>
      <c r="M167" s="47">
        <f>IF(Tableau327[[#This Row],[Wirkungs-bewertung]]="",0,Tableau327[[#This Row],[Wirkungs-bewertung]])</f>
        <v>0</v>
      </c>
      <c r="N167" s="47">
        <f>MAX(Tableau327[[#This Row],[Risikobewertung]],Tableau327[[#This Row],[Chancen-bewertung]])</f>
        <v>0</v>
      </c>
      <c r="O167" s="47">
        <f t="shared" si="5"/>
        <v>0</v>
      </c>
      <c r="P167" s="47">
        <f t="shared" si="4"/>
        <v>0</v>
      </c>
    </row>
    <row r="168" spans="1:16" ht="64.5" outlineLevel="1">
      <c r="A168" s="25"/>
      <c r="B168" s="89" t="str">
        <f>Tableau32[[#This Row],[ESRS '#]]</f>
        <v>ESRS S1</v>
      </c>
      <c r="C168" s="89" t="str">
        <f>Tableau32[[#This Row],[Thema]]</f>
        <v>S1 - Eigene Belegschaft</v>
      </c>
      <c r="D168" s="45" t="str">
        <f>IF(Tableau32[[#This Row],[Unterthema]]=0,"",Tableau32[[#This Row],[Unterthema]])</f>
        <v>Gleichbehandlung und Chancengleichheit für alle</v>
      </c>
      <c r="E168" s="45" t="str">
        <f>IF(Tableau32[[#This Row],[Unter-Unterthema]]=0,"",IF(Tableau32[[#This Row],[Unter-Unterthema]]="-",Tableau327[[#This Row],[Unterthema]],_xlfn.CONCAT("S1 - ",Tableau32[[#This Row],[Unter-Unterthema]])))</f>
        <v>S1 - Gleichstellung der Geschlechter und gleicher Lohn für gleiche Arbeit</v>
      </c>
      <c r="F168" s="47" t="str">
        <f>IF(Tableau32[[#This Row],[Zutreffend?
'[ Ja / Nein']]]=0,"",Tableau32[[#This Row],[Zutreffend?
'[ Ja / Nein']]])</f>
        <v/>
      </c>
      <c r="G168" s="47" t="str">
        <f>IF(' 2_Wesentlichkeitsanalyse (dW)'!K168=0,"",' 2_Wesentlichkeitsanalyse (dW)'!K168)</f>
        <v/>
      </c>
      <c r="H168" s="47" t="str">
        <f>IF(' 2_Wesentlichkeitsanalyse (dW)'!V168=0,"",' 2_Wesentlichkeitsanalyse (dW)'!V168)</f>
        <v/>
      </c>
      <c r="I168" s="47" t="str">
        <f>IF(' 2_Wesentlichkeitsanalyse (dW)'!X168=0,"",' 2_Wesentlichkeitsanalyse (dW)'!X168)</f>
        <v/>
      </c>
      <c r="J168" s="47" t="str">
        <f>IF(' 2_Wesentlichkeitsanalyse (dW)'!AD168=0,"",' 2_Wesentlichkeitsanalyse (dW)'!AD168)</f>
        <v/>
      </c>
      <c r="K168" s="47" t="str">
        <f>IF(' 2_Wesentlichkeitsanalyse (dW)'!AF168=0,"",' 2_Wesentlichkeitsanalyse (dW)'!AF168)</f>
        <v/>
      </c>
      <c r="L168" s="47" t="str">
        <f>IF(' 2_Wesentlichkeitsanalyse (dW)'!AL168=0,"",' 2_Wesentlichkeitsanalyse (dW)'!AL168)</f>
        <v/>
      </c>
      <c r="M168" s="47">
        <f>IF(Tableau327[[#This Row],[Wirkungs-bewertung]]="",0,Tableau327[[#This Row],[Wirkungs-bewertung]])</f>
        <v>0</v>
      </c>
      <c r="N168" s="47">
        <f>MAX(Tableau327[[#This Row],[Risikobewertung]],Tableau327[[#This Row],[Chancen-bewertung]])</f>
        <v>0</v>
      </c>
      <c r="O168" s="47">
        <f t="shared" si="5"/>
        <v>0</v>
      </c>
      <c r="P168" s="47">
        <f>_xlfn.MAXIFS($N$14:$N$450,$E$14:$E$450,E168)</f>
        <v>0</v>
      </c>
    </row>
    <row r="169" spans="1:16" ht="36" customHeight="1" outlineLevel="1">
      <c r="A169" s="25"/>
      <c r="B169" s="89" t="str">
        <f>Tableau32[[#This Row],[ESRS '#]]</f>
        <v>ESRS S1</v>
      </c>
      <c r="C169" s="89" t="str">
        <f>Tableau32[[#This Row],[Thema]]</f>
        <v>S1 - Eigene Belegschaft</v>
      </c>
      <c r="D169" s="45" t="str">
        <f>IF(Tableau32[[#This Row],[Unterthema]]=0,"",Tableau32[[#This Row],[Unterthema]])</f>
        <v>Gleichbehandlung und Chancengleichheit für alle</v>
      </c>
      <c r="E169" s="45" t="str">
        <f>IF(Tableau32[[#This Row],[Unter-Unterthema]]=0,"",IF(Tableau32[[#This Row],[Unter-Unterthema]]="-",Tableau327[[#This Row],[Unterthema]],_xlfn.CONCAT("S1 - ",Tableau32[[#This Row],[Unter-Unterthema]])))</f>
        <v>S1 - Gleichstellung der Geschlechter und gleicher Lohn für gleiche Arbeit</v>
      </c>
      <c r="F169" s="47" t="str">
        <f>IF(Tableau32[[#This Row],[Zutreffend?
'[ Ja / Nein']]]=0,"",Tableau32[[#This Row],[Zutreffend?
'[ Ja / Nein']]])</f>
        <v/>
      </c>
      <c r="G169" s="47" t="str">
        <f>IF(' 2_Wesentlichkeitsanalyse (dW)'!K169=0,"",' 2_Wesentlichkeitsanalyse (dW)'!K169)</f>
        <v/>
      </c>
      <c r="H169" s="47" t="str">
        <f>IF(' 2_Wesentlichkeitsanalyse (dW)'!V169=0,"",' 2_Wesentlichkeitsanalyse (dW)'!V169)</f>
        <v/>
      </c>
      <c r="I169" s="47" t="str">
        <f>IF(' 2_Wesentlichkeitsanalyse (dW)'!X169=0,"",' 2_Wesentlichkeitsanalyse (dW)'!X169)</f>
        <v/>
      </c>
      <c r="J169" s="47" t="str">
        <f>IF(' 2_Wesentlichkeitsanalyse (dW)'!AD169=0,"",' 2_Wesentlichkeitsanalyse (dW)'!AD169)</f>
        <v/>
      </c>
      <c r="K169" s="47" t="str">
        <f>IF(' 2_Wesentlichkeitsanalyse (dW)'!AF169=0,"",' 2_Wesentlichkeitsanalyse (dW)'!AF169)</f>
        <v/>
      </c>
      <c r="L169" s="47" t="str">
        <f>IF(' 2_Wesentlichkeitsanalyse (dW)'!AL169=0,"",' 2_Wesentlichkeitsanalyse (dW)'!AL169)</f>
        <v/>
      </c>
      <c r="M169" s="47">
        <f>IF(Tableau327[[#This Row],[Wirkungs-bewertung]]="",0,Tableau327[[#This Row],[Wirkungs-bewertung]])</f>
        <v>0</v>
      </c>
      <c r="N169" s="47">
        <f>MAX(Tableau327[[#This Row],[Risikobewertung]],Tableau327[[#This Row],[Chancen-bewertung]])</f>
        <v>0</v>
      </c>
      <c r="O169" s="47">
        <f t="shared" si="5"/>
        <v>0</v>
      </c>
      <c r="P169" s="47">
        <f t="shared" si="4"/>
        <v>0</v>
      </c>
    </row>
    <row r="170" spans="1:16" ht="36" customHeight="1" outlineLevel="1">
      <c r="A170" s="25"/>
      <c r="B170" s="89" t="str">
        <f>Tableau32[[#This Row],[ESRS '#]]</f>
        <v>ESRS S1</v>
      </c>
      <c r="C170" s="89" t="str">
        <f>Tableau32[[#This Row],[Thema]]</f>
        <v>S1 - Eigene Belegschaft</v>
      </c>
      <c r="D170" s="45" t="str">
        <f>IF(Tableau32[[#This Row],[Unterthema]]=0,"",Tableau32[[#This Row],[Unterthema]])</f>
        <v>Gleichbehandlung und Chancengleichheit für alle</v>
      </c>
      <c r="E170" s="45" t="str">
        <f>IF(Tableau32[[#This Row],[Unter-Unterthema]]=0,"",IF(Tableau32[[#This Row],[Unter-Unterthema]]="-",Tableau327[[#This Row],[Unterthema]],_xlfn.CONCAT("S1 - ",Tableau32[[#This Row],[Unter-Unterthema]])))</f>
        <v>S1 - Gleichstellung der Geschlechter und gleicher Lohn für gleiche Arbeit</v>
      </c>
      <c r="F170" s="47" t="str">
        <f>IF(Tableau32[[#This Row],[Zutreffend?
'[ Ja / Nein']]]=0,"",Tableau32[[#This Row],[Zutreffend?
'[ Ja / Nein']]])</f>
        <v/>
      </c>
      <c r="G170" s="47" t="str">
        <f>IF(' 2_Wesentlichkeitsanalyse (dW)'!K170=0,"",' 2_Wesentlichkeitsanalyse (dW)'!K170)</f>
        <v/>
      </c>
      <c r="H170" s="47" t="str">
        <f>IF(' 2_Wesentlichkeitsanalyse (dW)'!V170=0,"",' 2_Wesentlichkeitsanalyse (dW)'!V170)</f>
        <v/>
      </c>
      <c r="I170" s="47" t="str">
        <f>IF(' 2_Wesentlichkeitsanalyse (dW)'!X170=0,"",' 2_Wesentlichkeitsanalyse (dW)'!X170)</f>
        <v/>
      </c>
      <c r="J170" s="47" t="str">
        <f>IF(' 2_Wesentlichkeitsanalyse (dW)'!AD170=0,"",' 2_Wesentlichkeitsanalyse (dW)'!AD170)</f>
        <v/>
      </c>
      <c r="K170" s="47" t="str">
        <f>IF(' 2_Wesentlichkeitsanalyse (dW)'!AF170=0,"",' 2_Wesentlichkeitsanalyse (dW)'!AF170)</f>
        <v/>
      </c>
      <c r="L170" s="47" t="str">
        <f>IF(' 2_Wesentlichkeitsanalyse (dW)'!AL170=0,"",' 2_Wesentlichkeitsanalyse (dW)'!AL170)</f>
        <v/>
      </c>
      <c r="M170" s="47">
        <f>IF(Tableau327[[#This Row],[Wirkungs-bewertung]]="",0,Tableau327[[#This Row],[Wirkungs-bewertung]])</f>
        <v>0</v>
      </c>
      <c r="N170" s="47">
        <f>MAX(Tableau327[[#This Row],[Risikobewertung]],Tableau327[[#This Row],[Chancen-bewertung]])</f>
        <v>0</v>
      </c>
      <c r="O170" s="47">
        <f t="shared" si="5"/>
        <v>0</v>
      </c>
      <c r="P170" s="47">
        <f t="shared" si="4"/>
        <v>0</v>
      </c>
    </row>
    <row r="171" spans="1:16" ht="36" customHeight="1" outlineLevel="1">
      <c r="A171" s="25"/>
      <c r="B171" s="89" t="str">
        <f>Tableau32[[#This Row],[ESRS '#]]</f>
        <v>ESRS S1</v>
      </c>
      <c r="C171" s="89" t="str">
        <f>Tableau32[[#This Row],[Thema]]</f>
        <v>S1 - Eigene Belegschaft</v>
      </c>
      <c r="D171" s="45" t="str">
        <f>IF(Tableau32[[#This Row],[Unterthema]]=0,"",Tableau32[[#This Row],[Unterthema]])</f>
        <v>Gleichbehandlung und Chancengleichheit für alle</v>
      </c>
      <c r="E171" s="45" t="str">
        <f>IF(Tableau32[[#This Row],[Unter-Unterthema]]=0,"",IF(Tableau32[[#This Row],[Unter-Unterthema]]="-",Tableau327[[#This Row],[Unterthema]],_xlfn.CONCAT("S1 - ",Tableau32[[#This Row],[Unter-Unterthema]])))</f>
        <v>S1 - Gleichstellung der Geschlechter und gleicher Lohn für gleiche Arbeit</v>
      </c>
      <c r="F171" s="47" t="str">
        <f>IF(Tableau32[[#This Row],[Zutreffend?
'[ Ja / Nein']]]=0,"",Tableau32[[#This Row],[Zutreffend?
'[ Ja / Nein']]])</f>
        <v/>
      </c>
      <c r="G171" s="47" t="str">
        <f>IF(' 2_Wesentlichkeitsanalyse (dW)'!K171=0,"",' 2_Wesentlichkeitsanalyse (dW)'!K171)</f>
        <v/>
      </c>
      <c r="H171" s="47" t="str">
        <f>IF(' 2_Wesentlichkeitsanalyse (dW)'!V171=0,"",' 2_Wesentlichkeitsanalyse (dW)'!V171)</f>
        <v/>
      </c>
      <c r="I171" s="47" t="str">
        <f>IF(' 2_Wesentlichkeitsanalyse (dW)'!X171=0,"",' 2_Wesentlichkeitsanalyse (dW)'!X171)</f>
        <v/>
      </c>
      <c r="J171" s="47" t="str">
        <f>IF(' 2_Wesentlichkeitsanalyse (dW)'!AD171=0,"",' 2_Wesentlichkeitsanalyse (dW)'!AD171)</f>
        <v/>
      </c>
      <c r="K171" s="47" t="str">
        <f>IF(' 2_Wesentlichkeitsanalyse (dW)'!AF171=0,"",' 2_Wesentlichkeitsanalyse (dW)'!AF171)</f>
        <v/>
      </c>
      <c r="L171" s="47" t="str">
        <f>IF(' 2_Wesentlichkeitsanalyse (dW)'!AL171=0,"",' 2_Wesentlichkeitsanalyse (dW)'!AL171)</f>
        <v/>
      </c>
      <c r="M171" s="47">
        <f>IF(Tableau327[[#This Row],[Wirkungs-bewertung]]="",0,Tableau327[[#This Row],[Wirkungs-bewertung]])</f>
        <v>0</v>
      </c>
      <c r="N171" s="47">
        <f>MAX(Tableau327[[#This Row],[Risikobewertung]],Tableau327[[#This Row],[Chancen-bewertung]])</f>
        <v>0</v>
      </c>
      <c r="O171" s="47">
        <f t="shared" si="5"/>
        <v>0</v>
      </c>
      <c r="P171" s="47">
        <f t="shared" si="4"/>
        <v>0</v>
      </c>
    </row>
    <row r="172" spans="1:16" ht="99.75" customHeight="1" outlineLevel="1">
      <c r="A172" s="25"/>
      <c r="B172" s="89" t="str">
        <f>Tableau32[[#This Row],[ESRS '#]]</f>
        <v>ESRS S1</v>
      </c>
      <c r="C172" s="89" t="str">
        <f>Tableau32[[#This Row],[Thema]]</f>
        <v>S1 - Eigene Belegschaft</v>
      </c>
      <c r="D172" s="45" t="str">
        <f>IF(Tableau32[[#This Row],[Unterthema]]=0,"",Tableau32[[#This Row],[Unterthema]])</f>
        <v>Gleichbehandlung und Chancengleichheit für alle</v>
      </c>
      <c r="E172" s="45" t="str">
        <f>IF(Tableau32[[#This Row],[Unter-Unterthema]]=0,"",IF(Tableau32[[#This Row],[Unter-Unterthema]]="-",Tableau327[[#This Row],[Unterthema]],_xlfn.CONCAT("S1 - ",Tableau32[[#This Row],[Unter-Unterthema]])))</f>
        <v>S1 - Schulungen und Kompetenzentwicklung</v>
      </c>
      <c r="F172" s="47" t="str">
        <f>IF(Tableau32[[#This Row],[Zutreffend?
'[ Ja / Nein']]]=0,"",Tableau32[[#This Row],[Zutreffend?
'[ Ja / Nein']]])</f>
        <v/>
      </c>
      <c r="G172" s="47" t="str">
        <f>IF(' 2_Wesentlichkeitsanalyse (dW)'!K172=0,"",' 2_Wesentlichkeitsanalyse (dW)'!K172)</f>
        <v/>
      </c>
      <c r="H172" s="47" t="str">
        <f>IF(' 2_Wesentlichkeitsanalyse (dW)'!V172=0,"",' 2_Wesentlichkeitsanalyse (dW)'!V172)</f>
        <v/>
      </c>
      <c r="I172" s="47" t="str">
        <f>IF(' 2_Wesentlichkeitsanalyse (dW)'!X172=0,"",' 2_Wesentlichkeitsanalyse (dW)'!X172)</f>
        <v/>
      </c>
      <c r="J172" s="47" t="str">
        <f>IF(' 2_Wesentlichkeitsanalyse (dW)'!AD172=0,"",' 2_Wesentlichkeitsanalyse (dW)'!AD172)</f>
        <v/>
      </c>
      <c r="K172" s="47" t="str">
        <f>IF(' 2_Wesentlichkeitsanalyse (dW)'!AF172=0,"",' 2_Wesentlichkeitsanalyse (dW)'!AF172)</f>
        <v/>
      </c>
      <c r="L172" s="47" t="str">
        <f>IF(' 2_Wesentlichkeitsanalyse (dW)'!AL172=0,"",' 2_Wesentlichkeitsanalyse (dW)'!AL172)</f>
        <v/>
      </c>
      <c r="M172" s="47">
        <f>IF(Tableau327[[#This Row],[Wirkungs-bewertung]]="",0,Tableau327[[#This Row],[Wirkungs-bewertung]])</f>
        <v>0</v>
      </c>
      <c r="N172" s="47">
        <f>MAX(Tableau327[[#This Row],[Risikobewertung]],Tableau327[[#This Row],[Chancen-bewertung]])</f>
        <v>0</v>
      </c>
      <c r="O172" s="47">
        <f t="shared" si="5"/>
        <v>0</v>
      </c>
      <c r="P172" s="47">
        <f t="shared" si="4"/>
        <v>0</v>
      </c>
    </row>
    <row r="173" spans="1:16" ht="36" customHeight="1" outlineLevel="1">
      <c r="A173" s="25"/>
      <c r="B173" s="89" t="str">
        <f>Tableau32[[#This Row],[ESRS '#]]</f>
        <v>ESRS S1</v>
      </c>
      <c r="C173" s="89" t="str">
        <f>Tableau32[[#This Row],[Thema]]</f>
        <v>S1 - Eigene Belegschaft</v>
      </c>
      <c r="D173" s="45" t="str">
        <f>IF(Tableau32[[#This Row],[Unterthema]]=0,"",Tableau32[[#This Row],[Unterthema]])</f>
        <v>Gleichbehandlung und Chancengleichheit für alle</v>
      </c>
      <c r="E173" s="45" t="str">
        <f>IF(Tableau32[[#This Row],[Unter-Unterthema]]=0,"",IF(Tableau32[[#This Row],[Unter-Unterthema]]="-",Tableau327[[#This Row],[Unterthema]],_xlfn.CONCAT("S1 - ",Tableau32[[#This Row],[Unter-Unterthema]])))</f>
        <v>S1 - Schulungen und Kompetenzentwicklung</v>
      </c>
      <c r="F173" s="47" t="str">
        <f>IF(Tableau32[[#This Row],[Zutreffend?
'[ Ja / Nein']]]=0,"",Tableau32[[#This Row],[Zutreffend?
'[ Ja / Nein']]])</f>
        <v/>
      </c>
      <c r="G173" s="47" t="str">
        <f>IF(' 2_Wesentlichkeitsanalyse (dW)'!K173=0,"",' 2_Wesentlichkeitsanalyse (dW)'!K173)</f>
        <v/>
      </c>
      <c r="H173" s="47" t="str">
        <f>IF(' 2_Wesentlichkeitsanalyse (dW)'!V173=0,"",' 2_Wesentlichkeitsanalyse (dW)'!V173)</f>
        <v/>
      </c>
      <c r="I173" s="47" t="str">
        <f>IF(' 2_Wesentlichkeitsanalyse (dW)'!X173=0,"",' 2_Wesentlichkeitsanalyse (dW)'!X173)</f>
        <v/>
      </c>
      <c r="J173" s="47" t="str">
        <f>IF(' 2_Wesentlichkeitsanalyse (dW)'!AD173=0,"",' 2_Wesentlichkeitsanalyse (dW)'!AD173)</f>
        <v/>
      </c>
      <c r="K173" s="47" t="str">
        <f>IF(' 2_Wesentlichkeitsanalyse (dW)'!AF173=0,"",' 2_Wesentlichkeitsanalyse (dW)'!AF173)</f>
        <v/>
      </c>
      <c r="L173" s="47" t="str">
        <f>IF(' 2_Wesentlichkeitsanalyse (dW)'!AL173=0,"",' 2_Wesentlichkeitsanalyse (dW)'!AL173)</f>
        <v/>
      </c>
      <c r="M173" s="47">
        <f>IF(Tableau327[[#This Row],[Wirkungs-bewertung]]="",0,Tableau327[[#This Row],[Wirkungs-bewertung]])</f>
        <v>0</v>
      </c>
      <c r="N173" s="47">
        <f>MAX(Tableau327[[#This Row],[Risikobewertung]],Tableau327[[#This Row],[Chancen-bewertung]])</f>
        <v>0</v>
      </c>
      <c r="O173" s="47">
        <f t="shared" si="5"/>
        <v>0</v>
      </c>
      <c r="P173" s="47">
        <f t="shared" si="4"/>
        <v>0</v>
      </c>
    </row>
    <row r="174" spans="1:16" ht="36" customHeight="1" outlineLevel="1">
      <c r="A174" s="25"/>
      <c r="B174" s="89" t="str">
        <f>Tableau32[[#This Row],[ESRS '#]]</f>
        <v>ESRS S1</v>
      </c>
      <c r="C174" s="89" t="str">
        <f>Tableau32[[#This Row],[Thema]]</f>
        <v>S1 - Eigene Belegschaft</v>
      </c>
      <c r="D174" s="45" t="str">
        <f>IF(Tableau32[[#This Row],[Unterthema]]=0,"",Tableau32[[#This Row],[Unterthema]])</f>
        <v>Gleichbehandlung und Chancengleichheit für alle</v>
      </c>
      <c r="E174" s="45" t="str">
        <f>IF(Tableau32[[#This Row],[Unter-Unterthema]]=0,"",IF(Tableau32[[#This Row],[Unter-Unterthema]]="-",Tableau327[[#This Row],[Unterthema]],_xlfn.CONCAT("S1 - ",Tableau32[[#This Row],[Unter-Unterthema]])))</f>
        <v>S1 - Schulungen und Kompetenzentwicklung</v>
      </c>
      <c r="F174" s="47" t="str">
        <f>IF(Tableau32[[#This Row],[Zutreffend?
'[ Ja / Nein']]]=0,"",Tableau32[[#This Row],[Zutreffend?
'[ Ja / Nein']]])</f>
        <v/>
      </c>
      <c r="G174" s="47" t="str">
        <f>IF(' 2_Wesentlichkeitsanalyse (dW)'!K174=0,"",' 2_Wesentlichkeitsanalyse (dW)'!K174)</f>
        <v/>
      </c>
      <c r="H174" s="47" t="str">
        <f>IF(' 2_Wesentlichkeitsanalyse (dW)'!V174=0,"",' 2_Wesentlichkeitsanalyse (dW)'!V174)</f>
        <v/>
      </c>
      <c r="I174" s="47" t="str">
        <f>IF(' 2_Wesentlichkeitsanalyse (dW)'!X174=0,"",' 2_Wesentlichkeitsanalyse (dW)'!X174)</f>
        <v/>
      </c>
      <c r="J174" s="47" t="str">
        <f>IF(' 2_Wesentlichkeitsanalyse (dW)'!AD174=0,"",' 2_Wesentlichkeitsanalyse (dW)'!AD174)</f>
        <v/>
      </c>
      <c r="K174" s="47" t="str">
        <f>IF(' 2_Wesentlichkeitsanalyse (dW)'!AF174=0,"",' 2_Wesentlichkeitsanalyse (dW)'!AF174)</f>
        <v/>
      </c>
      <c r="L174" s="47" t="str">
        <f>IF(' 2_Wesentlichkeitsanalyse (dW)'!AL174=0,"",' 2_Wesentlichkeitsanalyse (dW)'!AL174)</f>
        <v/>
      </c>
      <c r="M174" s="47">
        <f>IF(Tableau327[[#This Row],[Wirkungs-bewertung]]="",0,Tableau327[[#This Row],[Wirkungs-bewertung]])</f>
        <v>0</v>
      </c>
      <c r="N174" s="47">
        <f>MAX(Tableau327[[#This Row],[Risikobewertung]],Tableau327[[#This Row],[Chancen-bewertung]])</f>
        <v>0</v>
      </c>
      <c r="O174" s="47">
        <f t="shared" si="5"/>
        <v>0</v>
      </c>
      <c r="P174" s="47">
        <f t="shared" si="4"/>
        <v>0</v>
      </c>
    </row>
    <row r="175" spans="1:16" ht="36" customHeight="1" outlineLevel="1">
      <c r="A175" s="25"/>
      <c r="B175" s="89" t="str">
        <f>Tableau32[[#This Row],[ESRS '#]]</f>
        <v>ESRS S1</v>
      </c>
      <c r="C175" s="89" t="str">
        <f>Tableau32[[#This Row],[Thema]]</f>
        <v>S1 - Eigene Belegschaft</v>
      </c>
      <c r="D175" s="45" t="str">
        <f>IF(Tableau32[[#This Row],[Unterthema]]=0,"",Tableau32[[#This Row],[Unterthema]])</f>
        <v>Gleichbehandlung und Chancengleichheit für alle</v>
      </c>
      <c r="E175" s="45" t="str">
        <f>IF(Tableau32[[#This Row],[Unter-Unterthema]]=0,"",IF(Tableau32[[#This Row],[Unter-Unterthema]]="-",Tableau327[[#This Row],[Unterthema]],_xlfn.CONCAT("S1 - ",Tableau32[[#This Row],[Unter-Unterthema]])))</f>
        <v>S1 - Schulungen und Kompetenzentwicklung</v>
      </c>
      <c r="F175" s="47" t="str">
        <f>IF(Tableau32[[#This Row],[Zutreffend?
'[ Ja / Nein']]]=0,"",Tableau32[[#This Row],[Zutreffend?
'[ Ja / Nein']]])</f>
        <v/>
      </c>
      <c r="G175" s="47" t="str">
        <f>IF(' 2_Wesentlichkeitsanalyse (dW)'!K175=0,"",' 2_Wesentlichkeitsanalyse (dW)'!K175)</f>
        <v/>
      </c>
      <c r="H175" s="47" t="str">
        <f>IF(' 2_Wesentlichkeitsanalyse (dW)'!V175=0,"",' 2_Wesentlichkeitsanalyse (dW)'!V175)</f>
        <v/>
      </c>
      <c r="I175" s="47" t="str">
        <f>IF(' 2_Wesentlichkeitsanalyse (dW)'!X175=0,"",' 2_Wesentlichkeitsanalyse (dW)'!X175)</f>
        <v/>
      </c>
      <c r="J175" s="47" t="str">
        <f>IF(' 2_Wesentlichkeitsanalyse (dW)'!AD175=0,"",' 2_Wesentlichkeitsanalyse (dW)'!AD175)</f>
        <v/>
      </c>
      <c r="K175" s="47" t="str">
        <f>IF(' 2_Wesentlichkeitsanalyse (dW)'!AF175=0,"",' 2_Wesentlichkeitsanalyse (dW)'!AF175)</f>
        <v/>
      </c>
      <c r="L175" s="47" t="str">
        <f>IF(' 2_Wesentlichkeitsanalyse (dW)'!AL175=0,"",' 2_Wesentlichkeitsanalyse (dW)'!AL175)</f>
        <v/>
      </c>
      <c r="M175" s="47">
        <f>IF(Tableau327[[#This Row],[Wirkungs-bewertung]]="",0,Tableau327[[#This Row],[Wirkungs-bewertung]])</f>
        <v>0</v>
      </c>
      <c r="N175" s="47">
        <f>MAX(Tableau327[[#This Row],[Risikobewertung]],Tableau327[[#This Row],[Chancen-bewertung]])</f>
        <v>0</v>
      </c>
      <c r="O175" s="47">
        <f t="shared" si="5"/>
        <v>0</v>
      </c>
      <c r="P175" s="47">
        <f t="shared" si="4"/>
        <v>0</v>
      </c>
    </row>
    <row r="176" spans="1:16" ht="120.75" customHeight="1" outlineLevel="1">
      <c r="A176" s="25"/>
      <c r="B176" s="89" t="str">
        <f>Tableau32[[#This Row],[ESRS '#]]</f>
        <v>ESRS S1</v>
      </c>
      <c r="C176" s="89" t="str">
        <f>Tableau32[[#This Row],[Thema]]</f>
        <v>S1 - Eigene Belegschaft</v>
      </c>
      <c r="D176" s="45" t="str">
        <f>IF(Tableau32[[#This Row],[Unterthema]]=0,"",Tableau32[[#This Row],[Unterthema]])</f>
        <v>Gleichbehandlung und Chancengleichheit für alle</v>
      </c>
      <c r="E176" s="45" t="str">
        <f>IF(Tableau32[[#This Row],[Unter-Unterthema]]=0,"",IF(Tableau32[[#This Row],[Unter-Unterthema]]="-",Tableau327[[#This Row],[Unterthema]],_xlfn.CONCAT("S1 - ",Tableau32[[#This Row],[Unter-Unterthema]])))</f>
        <v>S1 - Beschäftigung und Inklusion von Menschen mit Behinderungen</v>
      </c>
      <c r="F176" s="47" t="str">
        <f>IF(Tableau32[[#This Row],[Zutreffend?
'[ Ja / Nein']]]=0,"",Tableau32[[#This Row],[Zutreffend?
'[ Ja / Nein']]])</f>
        <v/>
      </c>
      <c r="G176" s="47" t="str">
        <f>IF(' 2_Wesentlichkeitsanalyse (dW)'!K176=0,"",' 2_Wesentlichkeitsanalyse (dW)'!K176)</f>
        <v/>
      </c>
      <c r="H176" s="47" t="str">
        <f>IF(' 2_Wesentlichkeitsanalyse (dW)'!V176=0,"",' 2_Wesentlichkeitsanalyse (dW)'!V176)</f>
        <v/>
      </c>
      <c r="I176" s="47" t="str">
        <f>IF(' 2_Wesentlichkeitsanalyse (dW)'!X176=0,"",' 2_Wesentlichkeitsanalyse (dW)'!X176)</f>
        <v/>
      </c>
      <c r="J176" s="47" t="str">
        <f>IF(' 2_Wesentlichkeitsanalyse (dW)'!AD176=0,"",' 2_Wesentlichkeitsanalyse (dW)'!AD176)</f>
        <v/>
      </c>
      <c r="K176" s="47" t="str">
        <f>IF(' 2_Wesentlichkeitsanalyse (dW)'!AF176=0,"",' 2_Wesentlichkeitsanalyse (dW)'!AF176)</f>
        <v/>
      </c>
      <c r="L176" s="47" t="str">
        <f>IF(' 2_Wesentlichkeitsanalyse (dW)'!AL176=0,"",' 2_Wesentlichkeitsanalyse (dW)'!AL176)</f>
        <v/>
      </c>
      <c r="M176" s="47">
        <f>IF(Tableau327[[#This Row],[Wirkungs-bewertung]]="",0,Tableau327[[#This Row],[Wirkungs-bewertung]])</f>
        <v>0</v>
      </c>
      <c r="N176" s="47">
        <f>MAX(Tableau327[[#This Row],[Risikobewertung]],Tableau327[[#This Row],[Chancen-bewertung]])</f>
        <v>0</v>
      </c>
      <c r="O176" s="47">
        <f t="shared" si="5"/>
        <v>0</v>
      </c>
      <c r="P176" s="47">
        <f t="shared" si="4"/>
        <v>0</v>
      </c>
    </row>
    <row r="177" spans="1:16" ht="36" customHeight="1" outlineLevel="1">
      <c r="A177" s="25"/>
      <c r="B177" s="89" t="str">
        <f>Tableau32[[#This Row],[ESRS '#]]</f>
        <v>ESRS S1</v>
      </c>
      <c r="C177" s="89" t="str">
        <f>Tableau32[[#This Row],[Thema]]</f>
        <v>S1 - Eigene Belegschaft</v>
      </c>
      <c r="D177" s="45" t="str">
        <f>IF(Tableau32[[#This Row],[Unterthema]]=0,"",Tableau32[[#This Row],[Unterthema]])</f>
        <v>Gleichbehandlung und Chancengleichheit für alle</v>
      </c>
      <c r="E177" s="45" t="str">
        <f>IF(Tableau32[[#This Row],[Unter-Unterthema]]=0,"",IF(Tableau32[[#This Row],[Unter-Unterthema]]="-",Tableau327[[#This Row],[Unterthema]],_xlfn.CONCAT("S1 - ",Tableau32[[#This Row],[Unter-Unterthema]])))</f>
        <v>S1 - Beschäftigung und Inklusion von Menschen mit Behinderungen</v>
      </c>
      <c r="F177" s="47" t="str">
        <f>IF(Tableau32[[#This Row],[Zutreffend?
'[ Ja / Nein']]]=0,"",Tableau32[[#This Row],[Zutreffend?
'[ Ja / Nein']]])</f>
        <v/>
      </c>
      <c r="G177" s="47" t="str">
        <f>IF(' 2_Wesentlichkeitsanalyse (dW)'!K177=0,"",' 2_Wesentlichkeitsanalyse (dW)'!K177)</f>
        <v/>
      </c>
      <c r="H177" s="47" t="str">
        <f>IF(' 2_Wesentlichkeitsanalyse (dW)'!V177=0,"",' 2_Wesentlichkeitsanalyse (dW)'!V177)</f>
        <v/>
      </c>
      <c r="I177" s="47" t="str">
        <f>IF(' 2_Wesentlichkeitsanalyse (dW)'!X177=0,"",' 2_Wesentlichkeitsanalyse (dW)'!X177)</f>
        <v/>
      </c>
      <c r="J177" s="47" t="str">
        <f>IF(' 2_Wesentlichkeitsanalyse (dW)'!AD177=0,"",' 2_Wesentlichkeitsanalyse (dW)'!AD177)</f>
        <v/>
      </c>
      <c r="K177" s="47" t="str">
        <f>IF(' 2_Wesentlichkeitsanalyse (dW)'!AF177=0,"",' 2_Wesentlichkeitsanalyse (dW)'!AF177)</f>
        <v/>
      </c>
      <c r="L177" s="47" t="str">
        <f>IF(' 2_Wesentlichkeitsanalyse (dW)'!AL177=0,"",' 2_Wesentlichkeitsanalyse (dW)'!AL177)</f>
        <v/>
      </c>
      <c r="M177" s="47">
        <f>IF(Tableau327[[#This Row],[Wirkungs-bewertung]]="",0,Tableau327[[#This Row],[Wirkungs-bewertung]])</f>
        <v>0</v>
      </c>
      <c r="N177" s="47">
        <f>MAX(Tableau327[[#This Row],[Risikobewertung]],Tableau327[[#This Row],[Chancen-bewertung]])</f>
        <v>0</v>
      </c>
      <c r="O177" s="47">
        <f t="shared" si="5"/>
        <v>0</v>
      </c>
      <c r="P177" s="47">
        <f t="shared" si="4"/>
        <v>0</v>
      </c>
    </row>
    <row r="178" spans="1:16" ht="36" customHeight="1" outlineLevel="1">
      <c r="A178" s="25"/>
      <c r="B178" s="89" t="str">
        <f>Tableau32[[#This Row],[ESRS '#]]</f>
        <v>ESRS S1</v>
      </c>
      <c r="C178" s="89" t="str">
        <f>Tableau32[[#This Row],[Thema]]</f>
        <v>S1 - Eigene Belegschaft</v>
      </c>
      <c r="D178" s="45" t="str">
        <f>IF(Tableau32[[#This Row],[Unterthema]]=0,"",Tableau32[[#This Row],[Unterthema]])</f>
        <v>Gleichbehandlung und Chancengleichheit für alle</v>
      </c>
      <c r="E178" s="45" t="str">
        <f>IF(Tableau32[[#This Row],[Unter-Unterthema]]=0,"",IF(Tableau32[[#This Row],[Unter-Unterthema]]="-",Tableau327[[#This Row],[Unterthema]],_xlfn.CONCAT("S1 - ",Tableau32[[#This Row],[Unter-Unterthema]])))</f>
        <v>S1 - Beschäftigung und Inklusion von Menschen mit Behinderungen</v>
      </c>
      <c r="F178" s="47" t="str">
        <f>IF(Tableau32[[#This Row],[Zutreffend?
'[ Ja / Nein']]]=0,"",Tableau32[[#This Row],[Zutreffend?
'[ Ja / Nein']]])</f>
        <v/>
      </c>
      <c r="G178" s="47" t="str">
        <f>IF(' 2_Wesentlichkeitsanalyse (dW)'!K178=0,"",' 2_Wesentlichkeitsanalyse (dW)'!K178)</f>
        <v/>
      </c>
      <c r="H178" s="47" t="str">
        <f>IF(' 2_Wesentlichkeitsanalyse (dW)'!V178=0,"",' 2_Wesentlichkeitsanalyse (dW)'!V178)</f>
        <v/>
      </c>
      <c r="I178" s="47" t="str">
        <f>IF(' 2_Wesentlichkeitsanalyse (dW)'!X178=0,"",' 2_Wesentlichkeitsanalyse (dW)'!X178)</f>
        <v/>
      </c>
      <c r="J178" s="47" t="str">
        <f>IF(' 2_Wesentlichkeitsanalyse (dW)'!AD178=0,"",' 2_Wesentlichkeitsanalyse (dW)'!AD178)</f>
        <v/>
      </c>
      <c r="K178" s="47" t="str">
        <f>IF(' 2_Wesentlichkeitsanalyse (dW)'!AF178=0,"",' 2_Wesentlichkeitsanalyse (dW)'!AF178)</f>
        <v/>
      </c>
      <c r="L178" s="47" t="str">
        <f>IF(' 2_Wesentlichkeitsanalyse (dW)'!AL178=0,"",' 2_Wesentlichkeitsanalyse (dW)'!AL178)</f>
        <v/>
      </c>
      <c r="M178" s="47">
        <f>IF(Tableau327[[#This Row],[Wirkungs-bewertung]]="",0,Tableau327[[#This Row],[Wirkungs-bewertung]])</f>
        <v>0</v>
      </c>
      <c r="N178" s="47">
        <f>MAX(Tableau327[[#This Row],[Risikobewertung]],Tableau327[[#This Row],[Chancen-bewertung]])</f>
        <v>0</v>
      </c>
      <c r="O178" s="47">
        <f t="shared" si="5"/>
        <v>0</v>
      </c>
      <c r="P178" s="47">
        <f t="shared" si="4"/>
        <v>0</v>
      </c>
    </row>
    <row r="179" spans="1:16" ht="36" customHeight="1" outlineLevel="1">
      <c r="A179" s="25"/>
      <c r="B179" s="89" t="str">
        <f>Tableau32[[#This Row],[ESRS '#]]</f>
        <v>ESRS S1</v>
      </c>
      <c r="C179" s="89" t="str">
        <f>Tableau32[[#This Row],[Thema]]</f>
        <v>S1 - Eigene Belegschaft</v>
      </c>
      <c r="D179" s="45" t="str">
        <f>IF(Tableau32[[#This Row],[Unterthema]]=0,"",Tableau32[[#This Row],[Unterthema]])</f>
        <v>Gleichbehandlung und Chancengleichheit für alle</v>
      </c>
      <c r="E179" s="45" t="str">
        <f>IF(Tableau32[[#This Row],[Unter-Unterthema]]=0,"",IF(Tableau32[[#This Row],[Unter-Unterthema]]="-",Tableau327[[#This Row],[Unterthema]],_xlfn.CONCAT("S1 - ",Tableau32[[#This Row],[Unter-Unterthema]])))</f>
        <v>S1 - Beschäftigung und Inklusion von Menschen mit Behinderungen</v>
      </c>
      <c r="F179" s="47" t="str">
        <f>IF(Tableau32[[#This Row],[Zutreffend?
'[ Ja / Nein']]]=0,"",Tableau32[[#This Row],[Zutreffend?
'[ Ja / Nein']]])</f>
        <v/>
      </c>
      <c r="G179" s="47" t="str">
        <f>IF(' 2_Wesentlichkeitsanalyse (dW)'!K179=0,"",' 2_Wesentlichkeitsanalyse (dW)'!K179)</f>
        <v/>
      </c>
      <c r="H179" s="47" t="str">
        <f>IF(' 2_Wesentlichkeitsanalyse (dW)'!V179=0,"",' 2_Wesentlichkeitsanalyse (dW)'!V179)</f>
        <v/>
      </c>
      <c r="I179" s="47" t="str">
        <f>IF(' 2_Wesentlichkeitsanalyse (dW)'!X179=0,"",' 2_Wesentlichkeitsanalyse (dW)'!X179)</f>
        <v/>
      </c>
      <c r="J179" s="47" t="str">
        <f>IF(' 2_Wesentlichkeitsanalyse (dW)'!AD179=0,"",' 2_Wesentlichkeitsanalyse (dW)'!AD179)</f>
        <v/>
      </c>
      <c r="K179" s="47" t="str">
        <f>IF(' 2_Wesentlichkeitsanalyse (dW)'!AF179=0,"",' 2_Wesentlichkeitsanalyse (dW)'!AF179)</f>
        <v/>
      </c>
      <c r="L179" s="47" t="str">
        <f>IF(' 2_Wesentlichkeitsanalyse (dW)'!AL179=0,"",' 2_Wesentlichkeitsanalyse (dW)'!AL179)</f>
        <v/>
      </c>
      <c r="M179" s="47">
        <f>IF(Tableau327[[#This Row],[Wirkungs-bewertung]]="",0,Tableau327[[#This Row],[Wirkungs-bewertung]])</f>
        <v>0</v>
      </c>
      <c r="N179" s="47">
        <f>MAX(Tableau327[[#This Row],[Risikobewertung]],Tableau327[[#This Row],[Chancen-bewertung]])</f>
        <v>0</v>
      </c>
      <c r="O179" s="47">
        <f t="shared" si="5"/>
        <v>0</v>
      </c>
      <c r="P179" s="47">
        <f t="shared" si="4"/>
        <v>0</v>
      </c>
    </row>
    <row r="180" spans="1:16" ht="64.5" outlineLevel="1">
      <c r="A180" s="25"/>
      <c r="B180" s="89" t="str">
        <f>Tableau32[[#This Row],[ESRS '#]]</f>
        <v>ESRS S1</v>
      </c>
      <c r="C180" s="89" t="str">
        <f>Tableau32[[#This Row],[Thema]]</f>
        <v>S1 - Eigene Belegschaft</v>
      </c>
      <c r="D180" s="45" t="str">
        <f>IF(Tableau32[[#This Row],[Unterthema]]=0,"",Tableau32[[#This Row],[Unterthema]])</f>
        <v>Gleichbehandlung und Chancengleichheit für alle</v>
      </c>
      <c r="E180" s="45" t="str">
        <f>IF(Tableau32[[#This Row],[Unter-Unterthema]]=0,"",IF(Tableau32[[#This Row],[Unter-Unterthema]]="-",Tableau327[[#This Row],[Unterthema]],_xlfn.CONCAT("S1 - ",Tableau32[[#This Row],[Unter-Unterthema]])))</f>
        <v>S1 - Maßnahmen gegen Gewalt und Belästigung am Arbeitsplatz</v>
      </c>
      <c r="F180" s="47" t="str">
        <f>IF(Tableau32[[#This Row],[Zutreffend?
'[ Ja / Nein']]]=0,"",Tableau32[[#This Row],[Zutreffend?
'[ Ja / Nein']]])</f>
        <v/>
      </c>
      <c r="G180" s="47" t="str">
        <f>IF(' 2_Wesentlichkeitsanalyse (dW)'!K180=0,"",' 2_Wesentlichkeitsanalyse (dW)'!K180)</f>
        <v/>
      </c>
      <c r="H180" s="47" t="str">
        <f>IF(' 2_Wesentlichkeitsanalyse (dW)'!V180=0,"",' 2_Wesentlichkeitsanalyse (dW)'!V180)</f>
        <v/>
      </c>
      <c r="I180" s="47" t="str">
        <f>IF(' 2_Wesentlichkeitsanalyse (dW)'!X180=0,"",' 2_Wesentlichkeitsanalyse (dW)'!X180)</f>
        <v/>
      </c>
      <c r="J180" s="47" t="str">
        <f>IF(' 2_Wesentlichkeitsanalyse (dW)'!AD180=0,"",' 2_Wesentlichkeitsanalyse (dW)'!AD180)</f>
        <v/>
      </c>
      <c r="K180" s="47" t="str">
        <f>IF(' 2_Wesentlichkeitsanalyse (dW)'!AF180=0,"",' 2_Wesentlichkeitsanalyse (dW)'!AF180)</f>
        <v/>
      </c>
      <c r="L180" s="47" t="str">
        <f>IF(' 2_Wesentlichkeitsanalyse (dW)'!AL180=0,"",' 2_Wesentlichkeitsanalyse (dW)'!AL180)</f>
        <v/>
      </c>
      <c r="M180" s="47">
        <f>IF(Tableau327[[#This Row],[Wirkungs-bewertung]]="",0,Tableau327[[#This Row],[Wirkungs-bewertung]])</f>
        <v>0</v>
      </c>
      <c r="N180" s="47">
        <f>MAX(Tableau327[[#This Row],[Risikobewertung]],Tableau327[[#This Row],[Chancen-bewertung]])</f>
        <v>0</v>
      </c>
      <c r="O180" s="47">
        <f t="shared" si="5"/>
        <v>0</v>
      </c>
      <c r="P180" s="47">
        <f t="shared" si="4"/>
        <v>0</v>
      </c>
    </row>
    <row r="181" spans="1:16" ht="36" customHeight="1" outlineLevel="1">
      <c r="A181" s="25"/>
      <c r="B181" s="89" t="str">
        <f>Tableau32[[#This Row],[ESRS '#]]</f>
        <v>ESRS S1</v>
      </c>
      <c r="C181" s="89" t="str">
        <f>Tableau32[[#This Row],[Thema]]</f>
        <v>S1 - Eigene Belegschaft</v>
      </c>
      <c r="D181" s="45" t="str">
        <f>IF(Tableau32[[#This Row],[Unterthema]]=0,"",Tableau32[[#This Row],[Unterthema]])</f>
        <v>Gleichbehandlung und Chancengleichheit für alle</v>
      </c>
      <c r="E181" s="45" t="str">
        <f>IF(Tableau32[[#This Row],[Unter-Unterthema]]=0,"",IF(Tableau32[[#This Row],[Unter-Unterthema]]="-",Tableau327[[#This Row],[Unterthema]],_xlfn.CONCAT("S1 - ",Tableau32[[#This Row],[Unter-Unterthema]])))</f>
        <v>S1 - Maßnahmen gegen Gewalt und Belästigung am Arbeitsplatz</v>
      </c>
      <c r="F181" s="47" t="str">
        <f>IF(Tableau32[[#This Row],[Zutreffend?
'[ Ja / Nein']]]=0,"",Tableau32[[#This Row],[Zutreffend?
'[ Ja / Nein']]])</f>
        <v/>
      </c>
      <c r="G181" s="47" t="str">
        <f>IF(' 2_Wesentlichkeitsanalyse (dW)'!K181=0,"",' 2_Wesentlichkeitsanalyse (dW)'!K181)</f>
        <v/>
      </c>
      <c r="H181" s="47" t="str">
        <f>IF(' 2_Wesentlichkeitsanalyse (dW)'!V181=0,"",' 2_Wesentlichkeitsanalyse (dW)'!V181)</f>
        <v/>
      </c>
      <c r="I181" s="47" t="str">
        <f>IF(' 2_Wesentlichkeitsanalyse (dW)'!X181=0,"",' 2_Wesentlichkeitsanalyse (dW)'!X181)</f>
        <v/>
      </c>
      <c r="J181" s="47" t="str">
        <f>IF(' 2_Wesentlichkeitsanalyse (dW)'!AD181=0,"",' 2_Wesentlichkeitsanalyse (dW)'!AD181)</f>
        <v/>
      </c>
      <c r="K181" s="47" t="str">
        <f>IF(' 2_Wesentlichkeitsanalyse (dW)'!AF181=0,"",' 2_Wesentlichkeitsanalyse (dW)'!AF181)</f>
        <v/>
      </c>
      <c r="L181" s="47" t="str">
        <f>IF(' 2_Wesentlichkeitsanalyse (dW)'!AL181=0,"",' 2_Wesentlichkeitsanalyse (dW)'!AL181)</f>
        <v/>
      </c>
      <c r="M181" s="47">
        <f>IF(Tableau327[[#This Row],[Wirkungs-bewertung]]="",0,Tableau327[[#This Row],[Wirkungs-bewertung]])</f>
        <v>0</v>
      </c>
      <c r="N181" s="47">
        <f>MAX(Tableau327[[#This Row],[Risikobewertung]],Tableau327[[#This Row],[Chancen-bewertung]])</f>
        <v>0</v>
      </c>
      <c r="O181" s="47">
        <f t="shared" si="5"/>
        <v>0</v>
      </c>
      <c r="P181" s="47">
        <f t="shared" si="4"/>
        <v>0</v>
      </c>
    </row>
    <row r="182" spans="1:16" ht="36" customHeight="1" outlineLevel="1">
      <c r="A182" s="25"/>
      <c r="B182" s="89" t="str">
        <f>Tableau32[[#This Row],[ESRS '#]]</f>
        <v>ESRS S1</v>
      </c>
      <c r="C182" s="89" t="str">
        <f>Tableau32[[#This Row],[Thema]]</f>
        <v>S1 - Eigene Belegschaft</v>
      </c>
      <c r="D182" s="45" t="str">
        <f>IF(Tableau32[[#This Row],[Unterthema]]=0,"",Tableau32[[#This Row],[Unterthema]])</f>
        <v>Gleichbehandlung und Chancengleichheit für alle</v>
      </c>
      <c r="E182" s="45" t="str">
        <f>IF(Tableau32[[#This Row],[Unter-Unterthema]]=0,"",IF(Tableau32[[#This Row],[Unter-Unterthema]]="-",Tableau327[[#This Row],[Unterthema]],_xlfn.CONCAT("S1 - ",Tableau32[[#This Row],[Unter-Unterthema]])))</f>
        <v>S1 - Maßnahmen gegen Gewalt und Belästigung am Arbeitsplatz</v>
      </c>
      <c r="F182" s="47" t="str">
        <f>IF(Tableau32[[#This Row],[Zutreffend?
'[ Ja / Nein']]]=0,"",Tableau32[[#This Row],[Zutreffend?
'[ Ja / Nein']]])</f>
        <v/>
      </c>
      <c r="G182" s="47" t="str">
        <f>IF(' 2_Wesentlichkeitsanalyse (dW)'!K182=0,"",' 2_Wesentlichkeitsanalyse (dW)'!K182)</f>
        <v/>
      </c>
      <c r="H182" s="47" t="str">
        <f>IF(' 2_Wesentlichkeitsanalyse (dW)'!V182=0,"",' 2_Wesentlichkeitsanalyse (dW)'!V182)</f>
        <v/>
      </c>
      <c r="I182" s="47" t="str">
        <f>IF(' 2_Wesentlichkeitsanalyse (dW)'!X182=0,"",' 2_Wesentlichkeitsanalyse (dW)'!X182)</f>
        <v/>
      </c>
      <c r="J182" s="47" t="str">
        <f>IF(' 2_Wesentlichkeitsanalyse (dW)'!AD182=0,"",' 2_Wesentlichkeitsanalyse (dW)'!AD182)</f>
        <v/>
      </c>
      <c r="K182" s="47" t="str">
        <f>IF(' 2_Wesentlichkeitsanalyse (dW)'!AF182=0,"",' 2_Wesentlichkeitsanalyse (dW)'!AF182)</f>
        <v/>
      </c>
      <c r="L182" s="47" t="str">
        <f>IF(' 2_Wesentlichkeitsanalyse (dW)'!AL182=0,"",' 2_Wesentlichkeitsanalyse (dW)'!AL182)</f>
        <v/>
      </c>
      <c r="M182" s="47">
        <f>IF(Tableau327[[#This Row],[Wirkungs-bewertung]]="",0,Tableau327[[#This Row],[Wirkungs-bewertung]])</f>
        <v>0</v>
      </c>
      <c r="N182" s="47">
        <f>MAX(Tableau327[[#This Row],[Risikobewertung]],Tableau327[[#This Row],[Chancen-bewertung]])</f>
        <v>0</v>
      </c>
      <c r="O182" s="47">
        <f t="shared" si="5"/>
        <v>0</v>
      </c>
      <c r="P182" s="47">
        <f t="shared" si="4"/>
        <v>0</v>
      </c>
    </row>
    <row r="183" spans="1:16" ht="36" customHeight="1" outlineLevel="1">
      <c r="A183" s="25"/>
      <c r="B183" s="89" t="str">
        <f>Tableau32[[#This Row],[ESRS '#]]</f>
        <v>ESRS S1</v>
      </c>
      <c r="C183" s="89" t="str">
        <f>Tableau32[[#This Row],[Thema]]</f>
        <v>S1 - Eigene Belegschaft</v>
      </c>
      <c r="D183" s="45" t="str">
        <f>IF(Tableau32[[#This Row],[Unterthema]]=0,"",Tableau32[[#This Row],[Unterthema]])</f>
        <v>Gleichbehandlung und Chancengleichheit für alle</v>
      </c>
      <c r="E183" s="45" t="str">
        <f>IF(Tableau32[[#This Row],[Unter-Unterthema]]=0,"",IF(Tableau32[[#This Row],[Unter-Unterthema]]="-",Tableau327[[#This Row],[Unterthema]],_xlfn.CONCAT("S1 - ",Tableau32[[#This Row],[Unter-Unterthema]])))</f>
        <v>S1 - Maßnahmen gegen Gewalt und Belästigung am Arbeitsplatz</v>
      </c>
      <c r="F183" s="47" t="str">
        <f>IF(Tableau32[[#This Row],[Zutreffend?
'[ Ja / Nein']]]=0,"",Tableau32[[#This Row],[Zutreffend?
'[ Ja / Nein']]])</f>
        <v/>
      </c>
      <c r="G183" s="47" t="str">
        <f>IF(' 2_Wesentlichkeitsanalyse (dW)'!K183=0,"",' 2_Wesentlichkeitsanalyse (dW)'!K183)</f>
        <v/>
      </c>
      <c r="H183" s="47" t="str">
        <f>IF(' 2_Wesentlichkeitsanalyse (dW)'!V183=0,"",' 2_Wesentlichkeitsanalyse (dW)'!V183)</f>
        <v/>
      </c>
      <c r="I183" s="47" t="str">
        <f>IF(' 2_Wesentlichkeitsanalyse (dW)'!X183=0,"",' 2_Wesentlichkeitsanalyse (dW)'!X183)</f>
        <v/>
      </c>
      <c r="J183" s="47" t="str">
        <f>IF(' 2_Wesentlichkeitsanalyse (dW)'!AD183=0,"",' 2_Wesentlichkeitsanalyse (dW)'!AD183)</f>
        <v/>
      </c>
      <c r="K183" s="47" t="str">
        <f>IF(' 2_Wesentlichkeitsanalyse (dW)'!AF183=0,"",' 2_Wesentlichkeitsanalyse (dW)'!AF183)</f>
        <v/>
      </c>
      <c r="L183" s="47" t="str">
        <f>IF(' 2_Wesentlichkeitsanalyse (dW)'!AL183=0,"",' 2_Wesentlichkeitsanalyse (dW)'!AL183)</f>
        <v/>
      </c>
      <c r="M183" s="47">
        <f>IF(Tableau327[[#This Row],[Wirkungs-bewertung]]="",0,Tableau327[[#This Row],[Wirkungs-bewertung]])</f>
        <v>0</v>
      </c>
      <c r="N183" s="47">
        <f>MAX(Tableau327[[#This Row],[Risikobewertung]],Tableau327[[#This Row],[Chancen-bewertung]])</f>
        <v>0</v>
      </c>
      <c r="O183" s="47">
        <f t="shared" si="5"/>
        <v>0</v>
      </c>
      <c r="P183" s="47">
        <f t="shared" si="4"/>
        <v>0</v>
      </c>
    </row>
    <row r="184" spans="1:16" ht="64.5" outlineLevel="1">
      <c r="A184" s="25"/>
      <c r="B184" s="89" t="str">
        <f>Tableau32[[#This Row],[ESRS '#]]</f>
        <v>ESRS S1</v>
      </c>
      <c r="C184" s="89" t="str">
        <f>Tableau32[[#This Row],[Thema]]</f>
        <v>S1 - Eigene Belegschaft</v>
      </c>
      <c r="D184" s="45" t="str">
        <f>IF(Tableau32[[#This Row],[Unterthema]]=0,"",Tableau32[[#This Row],[Unterthema]])</f>
        <v>Gleichbehandlung und Chancengleichheit für alle</v>
      </c>
      <c r="E184" s="45" t="str">
        <f>IF(Tableau32[[#This Row],[Unter-Unterthema]]=0,"",IF(Tableau32[[#This Row],[Unter-Unterthema]]="-",Tableau327[[#This Row],[Unterthema]],_xlfn.CONCAT("S1 - ",Tableau32[[#This Row],[Unter-Unterthema]])))</f>
        <v>S1 - Viellfalt</v>
      </c>
      <c r="F184" s="47" t="str">
        <f>IF(Tableau32[[#This Row],[Zutreffend?
'[ Ja / Nein']]]=0,"",Tableau32[[#This Row],[Zutreffend?
'[ Ja / Nein']]])</f>
        <v/>
      </c>
      <c r="G184" s="47" t="str">
        <f>IF(' 2_Wesentlichkeitsanalyse (dW)'!K184=0,"",' 2_Wesentlichkeitsanalyse (dW)'!K184)</f>
        <v/>
      </c>
      <c r="H184" s="47" t="str">
        <f>IF(' 2_Wesentlichkeitsanalyse (dW)'!V184=0,"",' 2_Wesentlichkeitsanalyse (dW)'!V184)</f>
        <v/>
      </c>
      <c r="I184" s="47" t="str">
        <f>IF(' 2_Wesentlichkeitsanalyse (dW)'!X184=0,"",' 2_Wesentlichkeitsanalyse (dW)'!X184)</f>
        <v/>
      </c>
      <c r="J184" s="47" t="str">
        <f>IF(' 2_Wesentlichkeitsanalyse (dW)'!AD184=0,"",' 2_Wesentlichkeitsanalyse (dW)'!AD184)</f>
        <v/>
      </c>
      <c r="K184" s="47" t="str">
        <f>IF(' 2_Wesentlichkeitsanalyse (dW)'!AF184=0,"",' 2_Wesentlichkeitsanalyse (dW)'!AF184)</f>
        <v/>
      </c>
      <c r="L184" s="47" t="str">
        <f>IF(' 2_Wesentlichkeitsanalyse (dW)'!AL184=0,"",' 2_Wesentlichkeitsanalyse (dW)'!AL184)</f>
        <v/>
      </c>
      <c r="M184" s="47">
        <f>IF(Tableau327[[#This Row],[Wirkungs-bewertung]]="",0,Tableau327[[#This Row],[Wirkungs-bewertung]])</f>
        <v>0</v>
      </c>
      <c r="N184" s="47">
        <f>MAX(Tableau327[[#This Row],[Risikobewertung]],Tableau327[[#This Row],[Chancen-bewertung]])</f>
        <v>0</v>
      </c>
      <c r="O184" s="47">
        <f t="shared" si="5"/>
        <v>0</v>
      </c>
      <c r="P184" s="47">
        <f t="shared" si="4"/>
        <v>0</v>
      </c>
    </row>
    <row r="185" spans="1:16" ht="36" customHeight="1" outlineLevel="1">
      <c r="A185" s="25"/>
      <c r="B185" s="89" t="str">
        <f>Tableau32[[#This Row],[ESRS '#]]</f>
        <v>ESRS S1</v>
      </c>
      <c r="C185" s="89" t="str">
        <f>Tableau32[[#This Row],[Thema]]</f>
        <v>S1 - Eigene Belegschaft</v>
      </c>
      <c r="D185" s="45" t="str">
        <f>IF(Tableau32[[#This Row],[Unterthema]]=0,"",Tableau32[[#This Row],[Unterthema]])</f>
        <v>Gleichbehandlung und Chancengleichheit für alle</v>
      </c>
      <c r="E185" s="45" t="str">
        <f>IF(Tableau32[[#This Row],[Unter-Unterthema]]=0,"",IF(Tableau32[[#This Row],[Unter-Unterthema]]="-",Tableau327[[#This Row],[Unterthema]],_xlfn.CONCAT("S1 - ",Tableau32[[#This Row],[Unter-Unterthema]])))</f>
        <v>S1 - Viellfalt</v>
      </c>
      <c r="F185" s="47" t="str">
        <f>IF(Tableau32[[#This Row],[Zutreffend?
'[ Ja / Nein']]]=0,"",Tableau32[[#This Row],[Zutreffend?
'[ Ja / Nein']]])</f>
        <v/>
      </c>
      <c r="G185" s="47" t="str">
        <f>IF(' 2_Wesentlichkeitsanalyse (dW)'!K185=0,"",' 2_Wesentlichkeitsanalyse (dW)'!K185)</f>
        <v/>
      </c>
      <c r="H185" s="47" t="str">
        <f>IF(' 2_Wesentlichkeitsanalyse (dW)'!V185=0,"",' 2_Wesentlichkeitsanalyse (dW)'!V185)</f>
        <v/>
      </c>
      <c r="I185" s="47" t="str">
        <f>IF(' 2_Wesentlichkeitsanalyse (dW)'!X185=0,"",' 2_Wesentlichkeitsanalyse (dW)'!X185)</f>
        <v/>
      </c>
      <c r="J185" s="47" t="str">
        <f>IF(' 2_Wesentlichkeitsanalyse (dW)'!AD185=0,"",' 2_Wesentlichkeitsanalyse (dW)'!AD185)</f>
        <v/>
      </c>
      <c r="K185" s="47" t="str">
        <f>IF(' 2_Wesentlichkeitsanalyse (dW)'!AF185=0,"",' 2_Wesentlichkeitsanalyse (dW)'!AF185)</f>
        <v/>
      </c>
      <c r="L185" s="47" t="str">
        <f>IF(' 2_Wesentlichkeitsanalyse (dW)'!AL185=0,"",' 2_Wesentlichkeitsanalyse (dW)'!AL185)</f>
        <v/>
      </c>
      <c r="M185" s="47">
        <f>IF(Tableau327[[#This Row],[Wirkungs-bewertung]]="",0,Tableau327[[#This Row],[Wirkungs-bewertung]])</f>
        <v>0</v>
      </c>
      <c r="N185" s="47">
        <f>MAX(Tableau327[[#This Row],[Risikobewertung]],Tableau327[[#This Row],[Chancen-bewertung]])</f>
        <v>0</v>
      </c>
      <c r="O185" s="47">
        <f t="shared" si="5"/>
        <v>0</v>
      </c>
      <c r="P185" s="47">
        <f t="shared" si="4"/>
        <v>0</v>
      </c>
    </row>
    <row r="186" spans="1:16" ht="36" customHeight="1" outlineLevel="1">
      <c r="A186" s="25"/>
      <c r="B186" s="89" t="str">
        <f>Tableau32[[#This Row],[ESRS '#]]</f>
        <v>ESRS S1</v>
      </c>
      <c r="C186" s="89" t="str">
        <f>Tableau32[[#This Row],[Thema]]</f>
        <v>S1 - Eigene Belegschaft</v>
      </c>
      <c r="D186" s="45" t="str">
        <f>IF(Tableau32[[#This Row],[Unterthema]]=0,"",Tableau32[[#This Row],[Unterthema]])</f>
        <v>Gleichbehandlung und Chancengleichheit für alle</v>
      </c>
      <c r="E186" s="45" t="str">
        <f>IF(Tableau32[[#This Row],[Unter-Unterthema]]=0,"",IF(Tableau32[[#This Row],[Unter-Unterthema]]="-",Tableau327[[#This Row],[Unterthema]],_xlfn.CONCAT("S1 - ",Tableau32[[#This Row],[Unter-Unterthema]])))</f>
        <v>S1 - Viellfalt</v>
      </c>
      <c r="F186" s="47" t="str">
        <f>IF(Tableau32[[#This Row],[Zutreffend?
'[ Ja / Nein']]]=0,"",Tableau32[[#This Row],[Zutreffend?
'[ Ja / Nein']]])</f>
        <v/>
      </c>
      <c r="G186" s="47" t="str">
        <f>IF(' 2_Wesentlichkeitsanalyse (dW)'!K186=0,"",' 2_Wesentlichkeitsanalyse (dW)'!K186)</f>
        <v/>
      </c>
      <c r="H186" s="47" t="str">
        <f>IF(' 2_Wesentlichkeitsanalyse (dW)'!V186=0,"",' 2_Wesentlichkeitsanalyse (dW)'!V186)</f>
        <v/>
      </c>
      <c r="I186" s="47" t="str">
        <f>IF(' 2_Wesentlichkeitsanalyse (dW)'!X186=0,"",' 2_Wesentlichkeitsanalyse (dW)'!X186)</f>
        <v/>
      </c>
      <c r="J186" s="47" t="str">
        <f>IF(' 2_Wesentlichkeitsanalyse (dW)'!AD186=0,"",' 2_Wesentlichkeitsanalyse (dW)'!AD186)</f>
        <v/>
      </c>
      <c r="K186" s="47" t="str">
        <f>IF(' 2_Wesentlichkeitsanalyse (dW)'!AF186=0,"",' 2_Wesentlichkeitsanalyse (dW)'!AF186)</f>
        <v/>
      </c>
      <c r="L186" s="47" t="str">
        <f>IF(' 2_Wesentlichkeitsanalyse (dW)'!AL186=0,"",' 2_Wesentlichkeitsanalyse (dW)'!AL186)</f>
        <v/>
      </c>
      <c r="M186" s="47">
        <f>IF(Tableau327[[#This Row],[Wirkungs-bewertung]]="",0,Tableau327[[#This Row],[Wirkungs-bewertung]])</f>
        <v>0</v>
      </c>
      <c r="N186" s="47">
        <f>MAX(Tableau327[[#This Row],[Risikobewertung]],Tableau327[[#This Row],[Chancen-bewertung]])</f>
        <v>0</v>
      </c>
      <c r="O186" s="47">
        <f t="shared" si="5"/>
        <v>0</v>
      </c>
      <c r="P186" s="47">
        <f t="shared" si="4"/>
        <v>0</v>
      </c>
    </row>
    <row r="187" spans="1:16" ht="36" customHeight="1" outlineLevel="1">
      <c r="A187" s="25"/>
      <c r="B187" s="89" t="str">
        <f>Tableau32[[#This Row],[ESRS '#]]</f>
        <v>ESRS S1</v>
      </c>
      <c r="C187" s="89" t="str">
        <f>Tableau32[[#This Row],[Thema]]</f>
        <v>S1 - Eigene Belegschaft</v>
      </c>
      <c r="D187" s="45" t="str">
        <f>IF(Tableau32[[#This Row],[Unterthema]]=0,"",Tableau32[[#This Row],[Unterthema]])</f>
        <v>Gleichbehandlung und Chancengleichheit für alle</v>
      </c>
      <c r="E187" s="45" t="str">
        <f>IF(Tableau32[[#This Row],[Unter-Unterthema]]=0,"",IF(Tableau32[[#This Row],[Unter-Unterthema]]="-",Tableau327[[#This Row],[Unterthema]],_xlfn.CONCAT("S1 - ",Tableau32[[#This Row],[Unter-Unterthema]])))</f>
        <v>S1 - Viellfalt</v>
      </c>
      <c r="F187" s="47" t="str">
        <f>IF(Tableau32[[#This Row],[Zutreffend?
'[ Ja / Nein']]]=0,"",Tableau32[[#This Row],[Zutreffend?
'[ Ja / Nein']]])</f>
        <v/>
      </c>
      <c r="G187" s="47" t="str">
        <f>IF(' 2_Wesentlichkeitsanalyse (dW)'!K187=0,"",' 2_Wesentlichkeitsanalyse (dW)'!K187)</f>
        <v/>
      </c>
      <c r="H187" s="47" t="str">
        <f>IF(' 2_Wesentlichkeitsanalyse (dW)'!V187=0,"",' 2_Wesentlichkeitsanalyse (dW)'!V187)</f>
        <v/>
      </c>
      <c r="I187" s="47" t="str">
        <f>IF(' 2_Wesentlichkeitsanalyse (dW)'!X187=0,"",' 2_Wesentlichkeitsanalyse (dW)'!X187)</f>
        <v/>
      </c>
      <c r="J187" s="47" t="str">
        <f>IF(' 2_Wesentlichkeitsanalyse (dW)'!AD187=0,"",' 2_Wesentlichkeitsanalyse (dW)'!AD187)</f>
        <v/>
      </c>
      <c r="K187" s="47" t="str">
        <f>IF(' 2_Wesentlichkeitsanalyse (dW)'!AF187=0,"",' 2_Wesentlichkeitsanalyse (dW)'!AF187)</f>
        <v/>
      </c>
      <c r="L187" s="47" t="str">
        <f>IF(' 2_Wesentlichkeitsanalyse (dW)'!AL187=0,"",' 2_Wesentlichkeitsanalyse (dW)'!AL187)</f>
        <v/>
      </c>
      <c r="M187" s="47">
        <f>IF(Tableau327[[#This Row],[Wirkungs-bewertung]]="",0,Tableau327[[#This Row],[Wirkungs-bewertung]])</f>
        <v>0</v>
      </c>
      <c r="N187" s="47">
        <f>MAX(Tableau327[[#This Row],[Risikobewertung]],Tableau327[[#This Row],[Chancen-bewertung]])</f>
        <v>0</v>
      </c>
      <c r="O187" s="47">
        <f t="shared" si="5"/>
        <v>0</v>
      </c>
      <c r="P187" s="47">
        <f t="shared" si="4"/>
        <v>0</v>
      </c>
    </row>
    <row r="188" spans="1:16" ht="43" outlineLevel="1">
      <c r="A188" s="25"/>
      <c r="B188" s="89" t="str">
        <f>Tableau32[[#This Row],[ESRS '#]]</f>
        <v>ESRS S1</v>
      </c>
      <c r="C188" s="89" t="str">
        <f>Tableau32[[#This Row],[Thema]]</f>
        <v>S1 - Eigene Belegschaft</v>
      </c>
      <c r="D188" s="45" t="str">
        <f>IF(Tableau32[[#This Row],[Unterthema]]=0,"",Tableau32[[#This Row],[Unterthema]])</f>
        <v>Sonstige arbeitsbezogene Rechte</v>
      </c>
      <c r="E188" s="45" t="str">
        <f>IF(Tableau32[[#This Row],[Unter-Unterthema]]=0,"",IF(Tableau32[[#This Row],[Unter-Unterthema]]="-",Tableau327[[#This Row],[Unterthema]],_xlfn.CONCAT("S1 - ",Tableau32[[#This Row],[Unter-Unterthema]])))</f>
        <v>S1 - Kinderarbeit</v>
      </c>
      <c r="F188" s="47" t="str">
        <f>IF(Tableau32[[#This Row],[Zutreffend?
'[ Ja / Nein']]]=0,"",Tableau32[[#This Row],[Zutreffend?
'[ Ja / Nein']]])</f>
        <v/>
      </c>
      <c r="G188" s="47" t="str">
        <f>IF(' 2_Wesentlichkeitsanalyse (dW)'!K188=0,"",' 2_Wesentlichkeitsanalyse (dW)'!K188)</f>
        <v/>
      </c>
      <c r="H188" s="47" t="str">
        <f>IF(' 2_Wesentlichkeitsanalyse (dW)'!V188=0,"",' 2_Wesentlichkeitsanalyse (dW)'!V188)</f>
        <v/>
      </c>
      <c r="I188" s="47" t="str">
        <f>IF(' 2_Wesentlichkeitsanalyse (dW)'!X188=0,"",' 2_Wesentlichkeitsanalyse (dW)'!X188)</f>
        <v/>
      </c>
      <c r="J188" s="47" t="str">
        <f>IF(' 2_Wesentlichkeitsanalyse (dW)'!AD188=0,"",' 2_Wesentlichkeitsanalyse (dW)'!AD188)</f>
        <v/>
      </c>
      <c r="K188" s="47" t="str">
        <f>IF(' 2_Wesentlichkeitsanalyse (dW)'!AF188=0,"",' 2_Wesentlichkeitsanalyse (dW)'!AF188)</f>
        <v/>
      </c>
      <c r="L188" s="47" t="str">
        <f>IF(' 2_Wesentlichkeitsanalyse (dW)'!AL188=0,"",' 2_Wesentlichkeitsanalyse (dW)'!AL188)</f>
        <v/>
      </c>
      <c r="M188" s="47">
        <f>IF(Tableau327[[#This Row],[Wirkungs-bewertung]]="",0,Tableau327[[#This Row],[Wirkungs-bewertung]])</f>
        <v>0</v>
      </c>
      <c r="N188" s="47">
        <f>MAX(Tableau327[[#This Row],[Risikobewertung]],Tableau327[[#This Row],[Chancen-bewertung]])</f>
        <v>0</v>
      </c>
      <c r="O188" s="47">
        <f t="shared" si="5"/>
        <v>0</v>
      </c>
      <c r="P188" s="47">
        <f t="shared" si="4"/>
        <v>0</v>
      </c>
    </row>
    <row r="189" spans="1:16" ht="36" customHeight="1" outlineLevel="1">
      <c r="A189" s="25"/>
      <c r="B189" s="89" t="str">
        <f>Tableau32[[#This Row],[ESRS '#]]</f>
        <v>ESRS S1</v>
      </c>
      <c r="C189" s="89" t="str">
        <f>Tableau32[[#This Row],[Thema]]</f>
        <v>S1 - Eigene Belegschaft</v>
      </c>
      <c r="D189" s="45" t="str">
        <f>IF(Tableau32[[#This Row],[Unterthema]]=0,"",Tableau32[[#This Row],[Unterthema]])</f>
        <v>Sonstige arbeitsbezogene Rechte</v>
      </c>
      <c r="E189" s="45" t="str">
        <f>IF(Tableau32[[#This Row],[Unter-Unterthema]]=0,"",IF(Tableau32[[#This Row],[Unter-Unterthema]]="-",Tableau327[[#This Row],[Unterthema]],_xlfn.CONCAT("S1 - ",Tableau32[[#This Row],[Unter-Unterthema]])))</f>
        <v>S1 - Kinderarbeit</v>
      </c>
      <c r="F189" s="47" t="str">
        <f>IF(Tableau32[[#This Row],[Zutreffend?
'[ Ja / Nein']]]=0,"",Tableau32[[#This Row],[Zutreffend?
'[ Ja / Nein']]])</f>
        <v/>
      </c>
      <c r="G189" s="47" t="str">
        <f>IF(' 2_Wesentlichkeitsanalyse (dW)'!K189=0,"",' 2_Wesentlichkeitsanalyse (dW)'!K189)</f>
        <v/>
      </c>
      <c r="H189" s="47" t="str">
        <f>IF(' 2_Wesentlichkeitsanalyse (dW)'!V189=0,"",' 2_Wesentlichkeitsanalyse (dW)'!V189)</f>
        <v/>
      </c>
      <c r="I189" s="47" t="str">
        <f>IF(' 2_Wesentlichkeitsanalyse (dW)'!X189=0,"",' 2_Wesentlichkeitsanalyse (dW)'!X189)</f>
        <v/>
      </c>
      <c r="J189" s="47" t="str">
        <f>IF(' 2_Wesentlichkeitsanalyse (dW)'!AD189=0,"",' 2_Wesentlichkeitsanalyse (dW)'!AD189)</f>
        <v/>
      </c>
      <c r="K189" s="47" t="str">
        <f>IF(' 2_Wesentlichkeitsanalyse (dW)'!AF189=0,"",' 2_Wesentlichkeitsanalyse (dW)'!AF189)</f>
        <v/>
      </c>
      <c r="L189" s="47" t="str">
        <f>IF(' 2_Wesentlichkeitsanalyse (dW)'!AL189=0,"",' 2_Wesentlichkeitsanalyse (dW)'!AL189)</f>
        <v/>
      </c>
      <c r="M189" s="47">
        <f>IF(Tableau327[[#This Row],[Wirkungs-bewertung]]="",0,Tableau327[[#This Row],[Wirkungs-bewertung]])</f>
        <v>0</v>
      </c>
      <c r="N189" s="47">
        <f>MAX(Tableau327[[#This Row],[Risikobewertung]],Tableau327[[#This Row],[Chancen-bewertung]])</f>
        <v>0</v>
      </c>
      <c r="O189" s="47">
        <f t="shared" si="5"/>
        <v>0</v>
      </c>
      <c r="P189" s="47">
        <f t="shared" si="4"/>
        <v>0</v>
      </c>
    </row>
    <row r="190" spans="1:16" ht="36" customHeight="1" outlineLevel="1">
      <c r="A190" s="25"/>
      <c r="B190" s="89" t="str">
        <f>Tableau32[[#This Row],[ESRS '#]]</f>
        <v>ESRS S1</v>
      </c>
      <c r="C190" s="89" t="str">
        <f>Tableau32[[#This Row],[Thema]]</f>
        <v>S1 - Eigene Belegschaft</v>
      </c>
      <c r="D190" s="45" t="str">
        <f>IF(Tableau32[[#This Row],[Unterthema]]=0,"",Tableau32[[#This Row],[Unterthema]])</f>
        <v>Sonstige arbeitsbezogene Rechte</v>
      </c>
      <c r="E190" s="45" t="str">
        <f>IF(Tableau32[[#This Row],[Unter-Unterthema]]=0,"",IF(Tableau32[[#This Row],[Unter-Unterthema]]="-",Tableau327[[#This Row],[Unterthema]],_xlfn.CONCAT("S1 - ",Tableau32[[#This Row],[Unter-Unterthema]])))</f>
        <v>S1 - Kinderarbeit</v>
      </c>
      <c r="F190" s="47" t="str">
        <f>IF(Tableau32[[#This Row],[Zutreffend?
'[ Ja / Nein']]]=0,"",Tableau32[[#This Row],[Zutreffend?
'[ Ja / Nein']]])</f>
        <v/>
      </c>
      <c r="G190" s="47" t="str">
        <f>IF(' 2_Wesentlichkeitsanalyse (dW)'!K190=0,"",' 2_Wesentlichkeitsanalyse (dW)'!K190)</f>
        <v/>
      </c>
      <c r="H190" s="47" t="str">
        <f>IF(' 2_Wesentlichkeitsanalyse (dW)'!V190=0,"",' 2_Wesentlichkeitsanalyse (dW)'!V190)</f>
        <v/>
      </c>
      <c r="I190" s="47" t="str">
        <f>IF(' 2_Wesentlichkeitsanalyse (dW)'!X190=0,"",' 2_Wesentlichkeitsanalyse (dW)'!X190)</f>
        <v/>
      </c>
      <c r="J190" s="47" t="str">
        <f>IF(' 2_Wesentlichkeitsanalyse (dW)'!AD190=0,"",' 2_Wesentlichkeitsanalyse (dW)'!AD190)</f>
        <v/>
      </c>
      <c r="K190" s="47" t="str">
        <f>IF(' 2_Wesentlichkeitsanalyse (dW)'!AF190=0,"",' 2_Wesentlichkeitsanalyse (dW)'!AF190)</f>
        <v/>
      </c>
      <c r="L190" s="47" t="str">
        <f>IF(' 2_Wesentlichkeitsanalyse (dW)'!AL190=0,"",' 2_Wesentlichkeitsanalyse (dW)'!AL190)</f>
        <v/>
      </c>
      <c r="M190" s="47">
        <f>IF(Tableau327[[#This Row],[Wirkungs-bewertung]]="",0,Tableau327[[#This Row],[Wirkungs-bewertung]])</f>
        <v>0</v>
      </c>
      <c r="N190" s="47">
        <f>MAX(Tableau327[[#This Row],[Risikobewertung]],Tableau327[[#This Row],[Chancen-bewertung]])</f>
        <v>0</v>
      </c>
      <c r="O190" s="47">
        <f t="shared" si="5"/>
        <v>0</v>
      </c>
      <c r="P190" s="47">
        <f t="shared" si="4"/>
        <v>0</v>
      </c>
    </row>
    <row r="191" spans="1:16" ht="36" customHeight="1" outlineLevel="1">
      <c r="A191" s="25"/>
      <c r="B191" s="89" t="str">
        <f>Tableau32[[#This Row],[ESRS '#]]</f>
        <v>ESRS S1</v>
      </c>
      <c r="C191" s="89" t="str">
        <f>Tableau32[[#This Row],[Thema]]</f>
        <v>S1 - Eigene Belegschaft</v>
      </c>
      <c r="D191" s="45" t="str">
        <f>IF(Tableau32[[#This Row],[Unterthema]]=0,"",Tableau32[[#This Row],[Unterthema]])</f>
        <v>Sonstige arbeitsbezogene Rechte</v>
      </c>
      <c r="E191" s="45" t="str">
        <f>IF(Tableau32[[#This Row],[Unter-Unterthema]]=0,"",IF(Tableau32[[#This Row],[Unter-Unterthema]]="-",Tableau327[[#This Row],[Unterthema]],_xlfn.CONCAT("S1 - ",Tableau32[[#This Row],[Unter-Unterthema]])))</f>
        <v>S1 - Kinderarbeit</v>
      </c>
      <c r="F191" s="47" t="str">
        <f>IF(Tableau32[[#This Row],[Zutreffend?
'[ Ja / Nein']]]=0,"",Tableau32[[#This Row],[Zutreffend?
'[ Ja / Nein']]])</f>
        <v/>
      </c>
      <c r="G191" s="47" t="str">
        <f>IF(' 2_Wesentlichkeitsanalyse (dW)'!K191=0,"",' 2_Wesentlichkeitsanalyse (dW)'!K191)</f>
        <v/>
      </c>
      <c r="H191" s="47" t="str">
        <f>IF(' 2_Wesentlichkeitsanalyse (dW)'!V191=0,"",' 2_Wesentlichkeitsanalyse (dW)'!V191)</f>
        <v/>
      </c>
      <c r="I191" s="47" t="str">
        <f>IF(' 2_Wesentlichkeitsanalyse (dW)'!X191=0,"",' 2_Wesentlichkeitsanalyse (dW)'!X191)</f>
        <v/>
      </c>
      <c r="J191" s="47" t="str">
        <f>IF(' 2_Wesentlichkeitsanalyse (dW)'!AD191=0,"",' 2_Wesentlichkeitsanalyse (dW)'!AD191)</f>
        <v/>
      </c>
      <c r="K191" s="47" t="str">
        <f>IF(' 2_Wesentlichkeitsanalyse (dW)'!AF191=0,"",' 2_Wesentlichkeitsanalyse (dW)'!AF191)</f>
        <v/>
      </c>
      <c r="L191" s="47" t="str">
        <f>IF(' 2_Wesentlichkeitsanalyse (dW)'!AL191=0,"",' 2_Wesentlichkeitsanalyse (dW)'!AL191)</f>
        <v/>
      </c>
      <c r="M191" s="47">
        <f>IF(Tableau327[[#This Row],[Wirkungs-bewertung]]="",0,Tableau327[[#This Row],[Wirkungs-bewertung]])</f>
        <v>0</v>
      </c>
      <c r="N191" s="47">
        <f>MAX(Tableau327[[#This Row],[Risikobewertung]],Tableau327[[#This Row],[Chancen-bewertung]])</f>
        <v>0</v>
      </c>
      <c r="O191" s="47">
        <f t="shared" si="5"/>
        <v>0</v>
      </c>
      <c r="P191" s="47">
        <f t="shared" si="4"/>
        <v>0</v>
      </c>
    </row>
    <row r="192" spans="1:16" ht="43" outlineLevel="1">
      <c r="A192" s="25"/>
      <c r="B192" s="89" t="str">
        <f>Tableau32[[#This Row],[ESRS '#]]</f>
        <v>ESRS S1</v>
      </c>
      <c r="C192" s="89" t="str">
        <f>Tableau32[[#This Row],[Thema]]</f>
        <v>S1 - Eigene Belegschaft</v>
      </c>
      <c r="D192" s="45" t="str">
        <f>IF(Tableau32[[#This Row],[Unterthema]]=0,"",Tableau32[[#This Row],[Unterthema]])</f>
        <v>Sonstige arbeitsbezogene Rechte</v>
      </c>
      <c r="E192" s="45" t="str">
        <f>IF(Tableau32[[#This Row],[Unter-Unterthema]]=0,"",IF(Tableau32[[#This Row],[Unter-Unterthema]]="-",Tableau327[[#This Row],[Unterthema]],_xlfn.CONCAT("S1 - ",Tableau32[[#This Row],[Unter-Unterthema]])))</f>
        <v>S1 - Zwangsarbeit</v>
      </c>
      <c r="F192" s="47" t="str">
        <f>IF(Tableau32[[#This Row],[Zutreffend?
'[ Ja / Nein']]]=0,"",Tableau32[[#This Row],[Zutreffend?
'[ Ja / Nein']]])</f>
        <v/>
      </c>
      <c r="G192" s="47" t="str">
        <f>IF(' 2_Wesentlichkeitsanalyse (dW)'!K192=0,"",' 2_Wesentlichkeitsanalyse (dW)'!K192)</f>
        <v/>
      </c>
      <c r="H192" s="47" t="str">
        <f>IF(' 2_Wesentlichkeitsanalyse (dW)'!V192=0,"",' 2_Wesentlichkeitsanalyse (dW)'!V192)</f>
        <v/>
      </c>
      <c r="I192" s="47" t="str">
        <f>IF(' 2_Wesentlichkeitsanalyse (dW)'!X192=0,"",' 2_Wesentlichkeitsanalyse (dW)'!X192)</f>
        <v/>
      </c>
      <c r="J192" s="47" t="str">
        <f>IF(' 2_Wesentlichkeitsanalyse (dW)'!AD192=0,"",' 2_Wesentlichkeitsanalyse (dW)'!AD192)</f>
        <v/>
      </c>
      <c r="K192" s="47" t="str">
        <f>IF(' 2_Wesentlichkeitsanalyse (dW)'!AF192=0,"",' 2_Wesentlichkeitsanalyse (dW)'!AF192)</f>
        <v/>
      </c>
      <c r="L192" s="47" t="str">
        <f>IF(' 2_Wesentlichkeitsanalyse (dW)'!AL192=0,"",' 2_Wesentlichkeitsanalyse (dW)'!AL192)</f>
        <v/>
      </c>
      <c r="M192" s="47">
        <f>IF(Tableau327[[#This Row],[Wirkungs-bewertung]]="",0,Tableau327[[#This Row],[Wirkungs-bewertung]])</f>
        <v>0</v>
      </c>
      <c r="N192" s="47">
        <f>MAX(Tableau327[[#This Row],[Risikobewertung]],Tableau327[[#This Row],[Chancen-bewertung]])</f>
        <v>0</v>
      </c>
      <c r="O192" s="47">
        <f t="shared" si="5"/>
        <v>0</v>
      </c>
      <c r="P192" s="47">
        <f t="shared" si="4"/>
        <v>0</v>
      </c>
    </row>
    <row r="193" spans="1:16" ht="36" customHeight="1" outlineLevel="1">
      <c r="A193" s="25"/>
      <c r="B193" s="89" t="str">
        <f>Tableau32[[#This Row],[ESRS '#]]</f>
        <v>ESRS S2</v>
      </c>
      <c r="C193" s="89" t="str">
        <f>Tableau32[[#This Row],[Thema]]</f>
        <v>S1 - Eigene Belegschaft</v>
      </c>
      <c r="D193" s="45" t="str">
        <f>IF(Tableau32[[#This Row],[Unterthema]]=0,"",Tableau32[[#This Row],[Unterthema]])</f>
        <v>Sonstige arbeitsbezogene Rechte</v>
      </c>
      <c r="E193" s="45" t="str">
        <f>IF(Tableau32[[#This Row],[Unter-Unterthema]]=0,"",IF(Tableau32[[#This Row],[Unter-Unterthema]]="-",Tableau327[[#This Row],[Unterthema]],_xlfn.CONCAT("S1 - ",Tableau32[[#This Row],[Unter-Unterthema]])))</f>
        <v>S1 - Zwangsarbeit</v>
      </c>
      <c r="F193" s="47" t="str">
        <f>IF(Tableau32[[#This Row],[Zutreffend?
'[ Ja / Nein']]]=0,"",Tableau32[[#This Row],[Zutreffend?
'[ Ja / Nein']]])</f>
        <v/>
      </c>
      <c r="G193" s="47" t="str">
        <f>IF(' 2_Wesentlichkeitsanalyse (dW)'!K193=0,"",' 2_Wesentlichkeitsanalyse (dW)'!K193)</f>
        <v/>
      </c>
      <c r="H193" s="47" t="str">
        <f>IF(' 2_Wesentlichkeitsanalyse (dW)'!V193=0,"",' 2_Wesentlichkeitsanalyse (dW)'!V193)</f>
        <v/>
      </c>
      <c r="I193" s="47" t="str">
        <f>IF(' 2_Wesentlichkeitsanalyse (dW)'!X193=0,"",' 2_Wesentlichkeitsanalyse (dW)'!X193)</f>
        <v/>
      </c>
      <c r="J193" s="47" t="str">
        <f>IF(' 2_Wesentlichkeitsanalyse (dW)'!AD193=0,"",' 2_Wesentlichkeitsanalyse (dW)'!AD193)</f>
        <v/>
      </c>
      <c r="K193" s="47" t="str">
        <f>IF(' 2_Wesentlichkeitsanalyse (dW)'!AF193=0,"",' 2_Wesentlichkeitsanalyse (dW)'!AF193)</f>
        <v/>
      </c>
      <c r="L193" s="47" t="str">
        <f>IF(' 2_Wesentlichkeitsanalyse (dW)'!AL193=0,"",' 2_Wesentlichkeitsanalyse (dW)'!AL193)</f>
        <v/>
      </c>
      <c r="M193" s="47">
        <f>IF(Tableau327[[#This Row],[Wirkungs-bewertung]]="",0,Tableau327[[#This Row],[Wirkungs-bewertung]])</f>
        <v>0</v>
      </c>
      <c r="N193" s="47">
        <f>MAX(Tableau327[[#This Row],[Risikobewertung]],Tableau327[[#This Row],[Chancen-bewertung]])</f>
        <v>0</v>
      </c>
      <c r="O193" s="47">
        <f t="shared" si="5"/>
        <v>0</v>
      </c>
      <c r="P193" s="47">
        <f t="shared" si="4"/>
        <v>0</v>
      </c>
    </row>
    <row r="194" spans="1:16" ht="36" customHeight="1" outlineLevel="1">
      <c r="A194" s="25"/>
      <c r="B194" s="89" t="str">
        <f>Tableau32[[#This Row],[ESRS '#]]</f>
        <v>ESRS S3</v>
      </c>
      <c r="C194" s="89" t="str">
        <f>Tableau32[[#This Row],[Thema]]</f>
        <v>S1 - Eigene Belegschaft</v>
      </c>
      <c r="D194" s="45" t="str">
        <f>IF(Tableau32[[#This Row],[Unterthema]]=0,"",Tableau32[[#This Row],[Unterthema]])</f>
        <v>Sonstige arbeitsbezogene Rechte</v>
      </c>
      <c r="E194" s="45" t="str">
        <f>IF(Tableau32[[#This Row],[Unter-Unterthema]]=0,"",IF(Tableau32[[#This Row],[Unter-Unterthema]]="-",Tableau327[[#This Row],[Unterthema]],_xlfn.CONCAT("S1 - ",Tableau32[[#This Row],[Unter-Unterthema]])))</f>
        <v>S1 - Zwangsarbeit</v>
      </c>
      <c r="F194" s="47" t="str">
        <f>IF(Tableau32[[#This Row],[Zutreffend?
'[ Ja / Nein']]]=0,"",Tableau32[[#This Row],[Zutreffend?
'[ Ja / Nein']]])</f>
        <v/>
      </c>
      <c r="G194" s="47" t="str">
        <f>IF(' 2_Wesentlichkeitsanalyse (dW)'!K194=0,"",' 2_Wesentlichkeitsanalyse (dW)'!K194)</f>
        <v/>
      </c>
      <c r="H194" s="47" t="str">
        <f>IF(' 2_Wesentlichkeitsanalyse (dW)'!V194=0,"",' 2_Wesentlichkeitsanalyse (dW)'!V194)</f>
        <v/>
      </c>
      <c r="I194" s="47" t="str">
        <f>IF(' 2_Wesentlichkeitsanalyse (dW)'!X194=0,"",' 2_Wesentlichkeitsanalyse (dW)'!X194)</f>
        <v/>
      </c>
      <c r="J194" s="47" t="str">
        <f>IF(' 2_Wesentlichkeitsanalyse (dW)'!AD194=0,"",' 2_Wesentlichkeitsanalyse (dW)'!AD194)</f>
        <v/>
      </c>
      <c r="K194" s="47" t="str">
        <f>IF(' 2_Wesentlichkeitsanalyse (dW)'!AF194=0,"",' 2_Wesentlichkeitsanalyse (dW)'!AF194)</f>
        <v/>
      </c>
      <c r="L194" s="47" t="str">
        <f>IF(' 2_Wesentlichkeitsanalyse (dW)'!AL194=0,"",' 2_Wesentlichkeitsanalyse (dW)'!AL194)</f>
        <v/>
      </c>
      <c r="M194" s="47">
        <f>IF(Tableau327[[#This Row],[Wirkungs-bewertung]]="",0,Tableau327[[#This Row],[Wirkungs-bewertung]])</f>
        <v>0</v>
      </c>
      <c r="N194" s="47">
        <f>MAX(Tableau327[[#This Row],[Risikobewertung]],Tableau327[[#This Row],[Chancen-bewertung]])</f>
        <v>0</v>
      </c>
      <c r="O194" s="47">
        <f t="shared" si="5"/>
        <v>0</v>
      </c>
      <c r="P194" s="47">
        <f t="shared" si="4"/>
        <v>0</v>
      </c>
    </row>
    <row r="195" spans="1:16" ht="36" customHeight="1" outlineLevel="1">
      <c r="A195" s="25"/>
      <c r="B195" s="89" t="str">
        <f>Tableau32[[#This Row],[ESRS '#]]</f>
        <v>ESRS S4</v>
      </c>
      <c r="C195" s="89" t="str">
        <f>Tableau32[[#This Row],[Thema]]</f>
        <v>S1 - Eigene Belegschaft</v>
      </c>
      <c r="D195" s="45" t="str">
        <f>IF(Tableau32[[#This Row],[Unterthema]]=0,"",Tableau32[[#This Row],[Unterthema]])</f>
        <v>Sonstige arbeitsbezogene Rechte</v>
      </c>
      <c r="E195" s="45" t="str">
        <f>IF(Tableau32[[#This Row],[Unter-Unterthema]]=0,"",IF(Tableau32[[#This Row],[Unter-Unterthema]]="-",Tableau327[[#This Row],[Unterthema]],_xlfn.CONCAT("S1 - ",Tableau32[[#This Row],[Unter-Unterthema]])))</f>
        <v>S1 - Zwangsarbeit</v>
      </c>
      <c r="F195" s="47" t="str">
        <f>IF(Tableau32[[#This Row],[Zutreffend?
'[ Ja / Nein']]]=0,"",Tableau32[[#This Row],[Zutreffend?
'[ Ja / Nein']]])</f>
        <v/>
      </c>
      <c r="G195" s="47" t="str">
        <f>IF(' 2_Wesentlichkeitsanalyse (dW)'!K195=0,"",' 2_Wesentlichkeitsanalyse (dW)'!K195)</f>
        <v/>
      </c>
      <c r="H195" s="47" t="str">
        <f>IF(' 2_Wesentlichkeitsanalyse (dW)'!V195=0,"",' 2_Wesentlichkeitsanalyse (dW)'!V195)</f>
        <v/>
      </c>
      <c r="I195" s="47" t="str">
        <f>IF(' 2_Wesentlichkeitsanalyse (dW)'!X195=0,"",' 2_Wesentlichkeitsanalyse (dW)'!X195)</f>
        <v/>
      </c>
      <c r="J195" s="47" t="str">
        <f>IF(' 2_Wesentlichkeitsanalyse (dW)'!AD195=0,"",' 2_Wesentlichkeitsanalyse (dW)'!AD195)</f>
        <v/>
      </c>
      <c r="K195" s="47" t="str">
        <f>IF(' 2_Wesentlichkeitsanalyse (dW)'!AF195=0,"",' 2_Wesentlichkeitsanalyse (dW)'!AF195)</f>
        <v/>
      </c>
      <c r="L195" s="47" t="str">
        <f>IF(' 2_Wesentlichkeitsanalyse (dW)'!AL195=0,"",' 2_Wesentlichkeitsanalyse (dW)'!AL195)</f>
        <v/>
      </c>
      <c r="M195" s="47">
        <f>IF(Tableau327[[#This Row],[Wirkungs-bewertung]]="",0,Tableau327[[#This Row],[Wirkungs-bewertung]])</f>
        <v>0</v>
      </c>
      <c r="N195" s="47">
        <f>MAX(Tableau327[[#This Row],[Risikobewertung]],Tableau327[[#This Row],[Chancen-bewertung]])</f>
        <v>0</v>
      </c>
      <c r="O195" s="47">
        <f t="shared" si="5"/>
        <v>0</v>
      </c>
      <c r="P195" s="47">
        <f t="shared" si="4"/>
        <v>0</v>
      </c>
    </row>
    <row r="196" spans="1:16" ht="43" outlineLevel="1">
      <c r="A196" s="25"/>
      <c r="B196" s="89" t="str">
        <f>Tableau32[[#This Row],[ESRS '#]]</f>
        <v>ESRS S5</v>
      </c>
      <c r="C196" s="89" t="str">
        <f>Tableau32[[#This Row],[Thema]]</f>
        <v>S1 - Eigene Belegschaft</v>
      </c>
      <c r="D196" s="45" t="str">
        <f>IF(Tableau32[[#This Row],[Unterthema]]=0,"",Tableau32[[#This Row],[Unterthema]])</f>
        <v>Sonstige arbeitsbezogene Rechte</v>
      </c>
      <c r="E196" s="45" t="str">
        <f>IF(Tableau32[[#This Row],[Unter-Unterthema]]=0,"",IF(Tableau32[[#This Row],[Unter-Unterthema]]="-",Tableau327[[#This Row],[Unterthema]],_xlfn.CONCAT("S1 - ",Tableau32[[#This Row],[Unter-Unterthema]])))</f>
        <v>S1 - Angemessene Unterbringung</v>
      </c>
      <c r="F196" s="47" t="str">
        <f>IF(Tableau32[[#This Row],[Zutreffend?
'[ Ja / Nein']]]=0,"",Tableau32[[#This Row],[Zutreffend?
'[ Ja / Nein']]])</f>
        <v/>
      </c>
      <c r="G196" s="47" t="str">
        <f>IF(' 2_Wesentlichkeitsanalyse (dW)'!K196=0,"",' 2_Wesentlichkeitsanalyse (dW)'!K196)</f>
        <v/>
      </c>
      <c r="H196" s="47" t="str">
        <f>IF(' 2_Wesentlichkeitsanalyse (dW)'!V196=0,"",' 2_Wesentlichkeitsanalyse (dW)'!V196)</f>
        <v/>
      </c>
      <c r="I196" s="47" t="str">
        <f>IF(' 2_Wesentlichkeitsanalyse (dW)'!X196=0,"",' 2_Wesentlichkeitsanalyse (dW)'!X196)</f>
        <v/>
      </c>
      <c r="J196" s="47" t="str">
        <f>IF(' 2_Wesentlichkeitsanalyse (dW)'!AD196=0,"",' 2_Wesentlichkeitsanalyse (dW)'!AD196)</f>
        <v/>
      </c>
      <c r="K196" s="47" t="str">
        <f>IF(' 2_Wesentlichkeitsanalyse (dW)'!AF196=0,"",' 2_Wesentlichkeitsanalyse (dW)'!AF196)</f>
        <v/>
      </c>
      <c r="L196" s="47" t="str">
        <f>IF(' 2_Wesentlichkeitsanalyse (dW)'!AL196=0,"",' 2_Wesentlichkeitsanalyse (dW)'!AL196)</f>
        <v/>
      </c>
      <c r="M196" s="47">
        <f>IF(Tableau327[[#This Row],[Wirkungs-bewertung]]="",0,Tableau327[[#This Row],[Wirkungs-bewertung]])</f>
        <v>0</v>
      </c>
      <c r="N196" s="47">
        <f>MAX(Tableau327[[#This Row],[Risikobewertung]],Tableau327[[#This Row],[Chancen-bewertung]])</f>
        <v>0</v>
      </c>
      <c r="O196" s="47">
        <f t="shared" si="5"/>
        <v>0</v>
      </c>
      <c r="P196" s="47">
        <f t="shared" si="4"/>
        <v>0</v>
      </c>
    </row>
    <row r="197" spans="1:16" ht="36" customHeight="1" outlineLevel="1">
      <c r="A197" s="25"/>
      <c r="B197" s="89" t="str">
        <f>Tableau32[[#This Row],[ESRS '#]]</f>
        <v>ESRS S1</v>
      </c>
      <c r="C197" s="89" t="str">
        <f>Tableau32[[#This Row],[Thema]]</f>
        <v>S1 - Eigene Belegschaft</v>
      </c>
      <c r="D197" s="45" t="str">
        <f>IF(Tableau32[[#This Row],[Unterthema]]=0,"",Tableau32[[#This Row],[Unterthema]])</f>
        <v>Sonstige arbeitsbezogene Rechte</v>
      </c>
      <c r="E197" s="45" t="str">
        <f>IF(Tableau32[[#This Row],[Unter-Unterthema]]=0,"",IF(Tableau32[[#This Row],[Unter-Unterthema]]="-",Tableau327[[#This Row],[Unterthema]],_xlfn.CONCAT("S1 - ",Tableau32[[#This Row],[Unter-Unterthema]])))</f>
        <v>S1 - Angemessene Unterbringung</v>
      </c>
      <c r="F197" s="47" t="str">
        <f>IF(Tableau32[[#This Row],[Zutreffend?
'[ Ja / Nein']]]=0,"",Tableau32[[#This Row],[Zutreffend?
'[ Ja / Nein']]])</f>
        <v/>
      </c>
      <c r="G197" s="47" t="str">
        <f>IF(' 2_Wesentlichkeitsanalyse (dW)'!K197=0,"",' 2_Wesentlichkeitsanalyse (dW)'!K197)</f>
        <v/>
      </c>
      <c r="H197" s="47" t="str">
        <f>IF(' 2_Wesentlichkeitsanalyse (dW)'!V197=0,"",' 2_Wesentlichkeitsanalyse (dW)'!V197)</f>
        <v/>
      </c>
      <c r="I197" s="47" t="str">
        <f>IF(' 2_Wesentlichkeitsanalyse (dW)'!X197=0,"",' 2_Wesentlichkeitsanalyse (dW)'!X197)</f>
        <v/>
      </c>
      <c r="J197" s="47" t="str">
        <f>IF(' 2_Wesentlichkeitsanalyse (dW)'!AD197=0,"",' 2_Wesentlichkeitsanalyse (dW)'!AD197)</f>
        <v/>
      </c>
      <c r="K197" s="47" t="str">
        <f>IF(' 2_Wesentlichkeitsanalyse (dW)'!AF197=0,"",' 2_Wesentlichkeitsanalyse (dW)'!AF197)</f>
        <v/>
      </c>
      <c r="L197" s="47" t="str">
        <f>IF(' 2_Wesentlichkeitsanalyse (dW)'!AL197=0,"",' 2_Wesentlichkeitsanalyse (dW)'!AL197)</f>
        <v/>
      </c>
      <c r="M197" s="47">
        <f>IF(Tableau327[[#This Row],[Wirkungs-bewertung]]="",0,Tableau327[[#This Row],[Wirkungs-bewertung]])</f>
        <v>0</v>
      </c>
      <c r="N197" s="47">
        <f>MAX(Tableau327[[#This Row],[Risikobewertung]],Tableau327[[#This Row],[Chancen-bewertung]])</f>
        <v>0</v>
      </c>
      <c r="O197" s="47">
        <f t="shared" si="5"/>
        <v>0</v>
      </c>
      <c r="P197" s="47">
        <f t="shared" si="4"/>
        <v>0</v>
      </c>
    </row>
    <row r="198" spans="1:16" ht="36" customHeight="1" outlineLevel="1">
      <c r="A198" s="25"/>
      <c r="B198" s="89" t="str">
        <f>Tableau32[[#This Row],[ESRS '#]]</f>
        <v>ESRS S1</v>
      </c>
      <c r="C198" s="89" t="str">
        <f>Tableau32[[#This Row],[Thema]]</f>
        <v>S1 - Eigene Belegschaft</v>
      </c>
      <c r="D198" s="45" t="str">
        <f>IF(Tableau32[[#This Row],[Unterthema]]=0,"",Tableau32[[#This Row],[Unterthema]])</f>
        <v>Sonstige arbeitsbezogene Rechte</v>
      </c>
      <c r="E198" s="45" t="str">
        <f>IF(Tableau32[[#This Row],[Unter-Unterthema]]=0,"",IF(Tableau32[[#This Row],[Unter-Unterthema]]="-",Tableau327[[#This Row],[Unterthema]],_xlfn.CONCAT("S1 - ",Tableau32[[#This Row],[Unter-Unterthema]])))</f>
        <v>S1 - Angemessene Unterbringung</v>
      </c>
      <c r="F198" s="47" t="str">
        <f>IF(Tableau32[[#This Row],[Zutreffend?
'[ Ja / Nein']]]=0,"",Tableau32[[#This Row],[Zutreffend?
'[ Ja / Nein']]])</f>
        <v/>
      </c>
      <c r="G198" s="47" t="str">
        <f>IF(' 2_Wesentlichkeitsanalyse (dW)'!K198=0,"",' 2_Wesentlichkeitsanalyse (dW)'!K198)</f>
        <v/>
      </c>
      <c r="H198" s="47" t="str">
        <f>IF(' 2_Wesentlichkeitsanalyse (dW)'!V198=0,"",' 2_Wesentlichkeitsanalyse (dW)'!V198)</f>
        <v/>
      </c>
      <c r="I198" s="47" t="str">
        <f>IF(' 2_Wesentlichkeitsanalyse (dW)'!X198=0,"",' 2_Wesentlichkeitsanalyse (dW)'!X198)</f>
        <v/>
      </c>
      <c r="J198" s="47" t="str">
        <f>IF(' 2_Wesentlichkeitsanalyse (dW)'!AD198=0,"",' 2_Wesentlichkeitsanalyse (dW)'!AD198)</f>
        <v/>
      </c>
      <c r="K198" s="47" t="str">
        <f>IF(' 2_Wesentlichkeitsanalyse (dW)'!AF198=0,"",' 2_Wesentlichkeitsanalyse (dW)'!AF198)</f>
        <v/>
      </c>
      <c r="L198" s="47" t="str">
        <f>IF(' 2_Wesentlichkeitsanalyse (dW)'!AL198=0,"",' 2_Wesentlichkeitsanalyse (dW)'!AL198)</f>
        <v/>
      </c>
      <c r="M198" s="47">
        <f>IF(Tableau327[[#This Row],[Wirkungs-bewertung]]="",0,Tableau327[[#This Row],[Wirkungs-bewertung]])</f>
        <v>0</v>
      </c>
      <c r="N198" s="47">
        <f>MAX(Tableau327[[#This Row],[Risikobewertung]],Tableau327[[#This Row],[Chancen-bewertung]])</f>
        <v>0</v>
      </c>
      <c r="O198" s="47">
        <f t="shared" si="5"/>
        <v>0</v>
      </c>
      <c r="P198" s="47">
        <f t="shared" si="4"/>
        <v>0</v>
      </c>
    </row>
    <row r="199" spans="1:16" ht="36" customHeight="1" outlineLevel="1">
      <c r="A199" s="25"/>
      <c r="B199" s="89" t="str">
        <f>Tableau32[[#This Row],[ESRS '#]]</f>
        <v>ESRS S1</v>
      </c>
      <c r="C199" s="89" t="str">
        <f>Tableau32[[#This Row],[Thema]]</f>
        <v>S1 - Eigene Belegschaft</v>
      </c>
      <c r="D199" s="45" t="str">
        <f>IF(Tableau32[[#This Row],[Unterthema]]=0,"",Tableau32[[#This Row],[Unterthema]])</f>
        <v>Sonstige arbeitsbezogene Rechte</v>
      </c>
      <c r="E199" s="45" t="str">
        <f>IF(Tableau32[[#This Row],[Unter-Unterthema]]=0,"",IF(Tableau32[[#This Row],[Unter-Unterthema]]="-",Tableau327[[#This Row],[Unterthema]],_xlfn.CONCAT("S1 - ",Tableau32[[#This Row],[Unter-Unterthema]])))</f>
        <v>S1 - Angemessene Unterbringung</v>
      </c>
      <c r="F199" s="47" t="str">
        <f>IF(Tableau32[[#This Row],[Zutreffend?
'[ Ja / Nein']]]=0,"",Tableau32[[#This Row],[Zutreffend?
'[ Ja / Nein']]])</f>
        <v/>
      </c>
      <c r="G199" s="47" t="str">
        <f>IF(' 2_Wesentlichkeitsanalyse (dW)'!K199=0,"",' 2_Wesentlichkeitsanalyse (dW)'!K199)</f>
        <v/>
      </c>
      <c r="H199" s="47" t="str">
        <f>IF(' 2_Wesentlichkeitsanalyse (dW)'!V199=0,"",' 2_Wesentlichkeitsanalyse (dW)'!V199)</f>
        <v/>
      </c>
      <c r="I199" s="47" t="str">
        <f>IF(' 2_Wesentlichkeitsanalyse (dW)'!X199=0,"",' 2_Wesentlichkeitsanalyse (dW)'!X199)</f>
        <v/>
      </c>
      <c r="J199" s="47" t="str">
        <f>IF(' 2_Wesentlichkeitsanalyse (dW)'!AD199=0,"",' 2_Wesentlichkeitsanalyse (dW)'!AD199)</f>
        <v/>
      </c>
      <c r="K199" s="47" t="str">
        <f>IF(' 2_Wesentlichkeitsanalyse (dW)'!AF199=0,"",' 2_Wesentlichkeitsanalyse (dW)'!AF199)</f>
        <v/>
      </c>
      <c r="L199" s="47" t="str">
        <f>IF(' 2_Wesentlichkeitsanalyse (dW)'!AL199=0,"",' 2_Wesentlichkeitsanalyse (dW)'!AL199)</f>
        <v/>
      </c>
      <c r="M199" s="47">
        <f>IF(Tableau327[[#This Row],[Wirkungs-bewertung]]="",0,Tableau327[[#This Row],[Wirkungs-bewertung]])</f>
        <v>0</v>
      </c>
      <c r="N199" s="47">
        <f>MAX(Tableau327[[#This Row],[Risikobewertung]],Tableau327[[#This Row],[Chancen-bewertung]])</f>
        <v>0</v>
      </c>
      <c r="O199" s="47">
        <f t="shared" si="5"/>
        <v>0</v>
      </c>
      <c r="P199" s="47">
        <f t="shared" si="4"/>
        <v>0</v>
      </c>
    </row>
    <row r="200" spans="1:16" ht="126.75" customHeight="1" outlineLevel="1">
      <c r="A200" s="25"/>
      <c r="B200" s="89" t="str">
        <f>Tableau32[[#This Row],[ESRS '#]]</f>
        <v>ESRS S1</v>
      </c>
      <c r="C200" s="89" t="str">
        <f>Tableau32[[#This Row],[Thema]]</f>
        <v>S1 - Eigene Belegschaft</v>
      </c>
      <c r="D200" s="45" t="str">
        <f>IF(Tableau32[[#This Row],[Unterthema]]=0,"",Tableau32[[#This Row],[Unterthema]])</f>
        <v>Sonstige arbeitsbezogene Rechte</v>
      </c>
      <c r="E200" s="45" t="str">
        <f>IF(Tableau32[[#This Row],[Unter-Unterthema]]=0,"",IF(Tableau32[[#This Row],[Unter-Unterthema]]="-",Tableau327[[#This Row],[Unterthema]],_xlfn.CONCAT("S1 - ",Tableau32[[#This Row],[Unter-Unterthema]])))</f>
        <v>S1 - Datenschutz</v>
      </c>
      <c r="F200" s="47" t="str">
        <f>IF(Tableau32[[#This Row],[Zutreffend?
'[ Ja / Nein']]]=0,"",Tableau32[[#This Row],[Zutreffend?
'[ Ja / Nein']]])</f>
        <v/>
      </c>
      <c r="G200" s="47" t="str">
        <f>IF(' 2_Wesentlichkeitsanalyse (dW)'!K200=0,"",' 2_Wesentlichkeitsanalyse (dW)'!K200)</f>
        <v/>
      </c>
      <c r="H200" s="47" t="str">
        <f>IF(' 2_Wesentlichkeitsanalyse (dW)'!V200=0,"",' 2_Wesentlichkeitsanalyse (dW)'!V200)</f>
        <v/>
      </c>
      <c r="I200" s="47" t="str">
        <f>IF(' 2_Wesentlichkeitsanalyse (dW)'!X200=0,"",' 2_Wesentlichkeitsanalyse (dW)'!X200)</f>
        <v/>
      </c>
      <c r="J200" s="47" t="str">
        <f>IF(' 2_Wesentlichkeitsanalyse (dW)'!AD200=0,"",' 2_Wesentlichkeitsanalyse (dW)'!AD200)</f>
        <v/>
      </c>
      <c r="K200" s="47" t="str">
        <f>IF(' 2_Wesentlichkeitsanalyse (dW)'!AF200=0,"",' 2_Wesentlichkeitsanalyse (dW)'!AF200)</f>
        <v/>
      </c>
      <c r="L200" s="47" t="str">
        <f>IF(' 2_Wesentlichkeitsanalyse (dW)'!AL200=0,"",' 2_Wesentlichkeitsanalyse (dW)'!AL200)</f>
        <v/>
      </c>
      <c r="M200" s="47">
        <f>IF(Tableau327[[#This Row],[Wirkungs-bewertung]]="",0,Tableau327[[#This Row],[Wirkungs-bewertung]])</f>
        <v>0</v>
      </c>
      <c r="N200" s="47">
        <f>MAX(Tableau327[[#This Row],[Risikobewertung]],Tableau327[[#This Row],[Chancen-bewertung]])</f>
        <v>0</v>
      </c>
      <c r="O200" s="47">
        <f t="shared" si="5"/>
        <v>0</v>
      </c>
      <c r="P200" s="47">
        <f t="shared" si="4"/>
        <v>0</v>
      </c>
    </row>
    <row r="201" spans="1:16" ht="36" customHeight="1" outlineLevel="1">
      <c r="A201" s="25"/>
      <c r="B201" s="89" t="str">
        <f>Tableau32[[#This Row],[ESRS '#]]</f>
        <v>ESRS S1</v>
      </c>
      <c r="C201" s="89" t="str">
        <f>Tableau32[[#This Row],[Thema]]</f>
        <v>S1 - Eigene Belegschaft</v>
      </c>
      <c r="D201" s="45" t="str">
        <f>IF(Tableau32[[#This Row],[Unterthema]]=0,"",Tableau32[[#This Row],[Unterthema]])</f>
        <v>Sonstige arbeitsbezogene Rechte</v>
      </c>
      <c r="E201" s="45" t="str">
        <f>IF(Tableau32[[#This Row],[Unter-Unterthema]]=0,"",IF(Tableau32[[#This Row],[Unter-Unterthema]]="-",Tableau327[[#This Row],[Unterthema]],_xlfn.CONCAT("S1 - ",Tableau32[[#This Row],[Unter-Unterthema]])))</f>
        <v>S1 - Datenschutz</v>
      </c>
      <c r="F201" s="47" t="str">
        <f>IF(Tableau32[[#This Row],[Zutreffend?
'[ Ja / Nein']]]=0,"",Tableau32[[#This Row],[Zutreffend?
'[ Ja / Nein']]])</f>
        <v/>
      </c>
      <c r="G201" s="47" t="str">
        <f>IF(' 2_Wesentlichkeitsanalyse (dW)'!K201=0,"",' 2_Wesentlichkeitsanalyse (dW)'!K201)</f>
        <v/>
      </c>
      <c r="H201" s="47" t="str">
        <f>IF(' 2_Wesentlichkeitsanalyse (dW)'!V201=0,"",' 2_Wesentlichkeitsanalyse (dW)'!V201)</f>
        <v/>
      </c>
      <c r="I201" s="47" t="str">
        <f>IF(' 2_Wesentlichkeitsanalyse (dW)'!X201=0,"",' 2_Wesentlichkeitsanalyse (dW)'!X201)</f>
        <v/>
      </c>
      <c r="J201" s="47" t="str">
        <f>IF(' 2_Wesentlichkeitsanalyse (dW)'!AD201=0,"",' 2_Wesentlichkeitsanalyse (dW)'!AD201)</f>
        <v/>
      </c>
      <c r="K201" s="47" t="str">
        <f>IF(' 2_Wesentlichkeitsanalyse (dW)'!AF201=0,"",' 2_Wesentlichkeitsanalyse (dW)'!AF201)</f>
        <v/>
      </c>
      <c r="L201" s="47" t="str">
        <f>IF(' 2_Wesentlichkeitsanalyse (dW)'!AL201=0,"",' 2_Wesentlichkeitsanalyse (dW)'!AL201)</f>
        <v/>
      </c>
      <c r="M201" s="47">
        <f>IF(Tableau327[[#This Row],[Wirkungs-bewertung]]="",0,Tableau327[[#This Row],[Wirkungs-bewertung]])</f>
        <v>0</v>
      </c>
      <c r="N201" s="47">
        <f>MAX(Tableau327[[#This Row],[Risikobewertung]],Tableau327[[#This Row],[Chancen-bewertung]])</f>
        <v>0</v>
      </c>
      <c r="O201" s="47">
        <f t="shared" si="5"/>
        <v>0</v>
      </c>
      <c r="P201" s="47">
        <f t="shared" si="4"/>
        <v>0</v>
      </c>
    </row>
    <row r="202" spans="1:16" ht="36" customHeight="1" outlineLevel="1">
      <c r="A202" s="25"/>
      <c r="B202" s="89" t="str">
        <f>Tableau32[[#This Row],[ESRS '#]]</f>
        <v>ESRS S1</v>
      </c>
      <c r="C202" s="89" t="str">
        <f>Tableau32[[#This Row],[Thema]]</f>
        <v>S1 - Eigene Belegschaft</v>
      </c>
      <c r="D202" s="45" t="str">
        <f>IF(Tableau32[[#This Row],[Unterthema]]=0,"",Tableau32[[#This Row],[Unterthema]])</f>
        <v>Sonstige arbeitsbezogene Rechte</v>
      </c>
      <c r="E202" s="45" t="str">
        <f>IF(Tableau32[[#This Row],[Unter-Unterthema]]=0,"",IF(Tableau32[[#This Row],[Unter-Unterthema]]="-",Tableau327[[#This Row],[Unterthema]],_xlfn.CONCAT("S1 - ",Tableau32[[#This Row],[Unter-Unterthema]])))</f>
        <v>S1 - Datenschutz</v>
      </c>
      <c r="F202" s="47" t="str">
        <f>IF(Tableau32[[#This Row],[Zutreffend?
'[ Ja / Nein']]]=0,"",Tableau32[[#This Row],[Zutreffend?
'[ Ja / Nein']]])</f>
        <v/>
      </c>
      <c r="G202" s="47" t="str">
        <f>IF(' 2_Wesentlichkeitsanalyse (dW)'!K202=0,"",' 2_Wesentlichkeitsanalyse (dW)'!K202)</f>
        <v/>
      </c>
      <c r="H202" s="47" t="str">
        <f>IF(' 2_Wesentlichkeitsanalyse (dW)'!V202=0,"",' 2_Wesentlichkeitsanalyse (dW)'!V202)</f>
        <v/>
      </c>
      <c r="I202" s="47" t="str">
        <f>IF(' 2_Wesentlichkeitsanalyse (dW)'!X202=0,"",' 2_Wesentlichkeitsanalyse (dW)'!X202)</f>
        <v/>
      </c>
      <c r="J202" s="47" t="str">
        <f>IF(' 2_Wesentlichkeitsanalyse (dW)'!AD202=0,"",' 2_Wesentlichkeitsanalyse (dW)'!AD202)</f>
        <v/>
      </c>
      <c r="K202" s="47" t="str">
        <f>IF(' 2_Wesentlichkeitsanalyse (dW)'!AF202=0,"",' 2_Wesentlichkeitsanalyse (dW)'!AF202)</f>
        <v/>
      </c>
      <c r="L202" s="47" t="str">
        <f>IF(' 2_Wesentlichkeitsanalyse (dW)'!AL202=0,"",' 2_Wesentlichkeitsanalyse (dW)'!AL202)</f>
        <v/>
      </c>
      <c r="M202" s="47">
        <f>IF(Tableau327[[#This Row],[Wirkungs-bewertung]]="",0,Tableau327[[#This Row],[Wirkungs-bewertung]])</f>
        <v>0</v>
      </c>
      <c r="N202" s="47">
        <f>MAX(Tableau327[[#This Row],[Risikobewertung]],Tableau327[[#This Row],[Chancen-bewertung]])</f>
        <v>0</v>
      </c>
      <c r="O202" s="47">
        <f t="shared" si="5"/>
        <v>0</v>
      </c>
      <c r="P202" s="47">
        <f t="shared" si="4"/>
        <v>0</v>
      </c>
    </row>
    <row r="203" spans="1:16" ht="36" customHeight="1" outlineLevel="1">
      <c r="A203" s="25"/>
      <c r="B203" s="89" t="str">
        <f>Tableau32[[#This Row],[ESRS '#]]</f>
        <v>ESRS S1</v>
      </c>
      <c r="C203" s="89" t="str">
        <f>Tableau32[[#This Row],[Thema]]</f>
        <v>S1 - Eigene Belegschaft</v>
      </c>
      <c r="D203" s="45" t="str">
        <f>IF(Tableau32[[#This Row],[Unterthema]]=0,"",Tableau32[[#This Row],[Unterthema]])</f>
        <v>Sonstige arbeitsbezogene Rechte</v>
      </c>
      <c r="E203" s="45" t="str">
        <f>IF(Tableau32[[#This Row],[Unter-Unterthema]]=0,"",IF(Tableau32[[#This Row],[Unter-Unterthema]]="-",Tableau327[[#This Row],[Unterthema]],_xlfn.CONCAT("S1 - ",Tableau32[[#This Row],[Unter-Unterthema]])))</f>
        <v>S1 - Datenschutz</v>
      </c>
      <c r="F203" s="47" t="str">
        <f>IF(Tableau32[[#This Row],[Zutreffend?
'[ Ja / Nein']]]=0,"",Tableau32[[#This Row],[Zutreffend?
'[ Ja / Nein']]])</f>
        <v/>
      </c>
      <c r="G203" s="47" t="str">
        <f>IF(' 2_Wesentlichkeitsanalyse (dW)'!K203=0,"",' 2_Wesentlichkeitsanalyse (dW)'!K203)</f>
        <v/>
      </c>
      <c r="H203" s="47" t="str">
        <f>IF(' 2_Wesentlichkeitsanalyse (dW)'!V203=0,"",' 2_Wesentlichkeitsanalyse (dW)'!V203)</f>
        <v/>
      </c>
      <c r="I203" s="47" t="str">
        <f>IF(' 2_Wesentlichkeitsanalyse (dW)'!X203=0,"",' 2_Wesentlichkeitsanalyse (dW)'!X203)</f>
        <v/>
      </c>
      <c r="J203" s="47" t="str">
        <f>IF(' 2_Wesentlichkeitsanalyse (dW)'!AD203=0,"",' 2_Wesentlichkeitsanalyse (dW)'!AD203)</f>
        <v/>
      </c>
      <c r="K203" s="47" t="str">
        <f>IF(' 2_Wesentlichkeitsanalyse (dW)'!AF203=0,"",' 2_Wesentlichkeitsanalyse (dW)'!AF203)</f>
        <v/>
      </c>
      <c r="L203" s="47" t="str">
        <f>IF(' 2_Wesentlichkeitsanalyse (dW)'!AL203=0,"",' 2_Wesentlichkeitsanalyse (dW)'!AL203)</f>
        <v/>
      </c>
      <c r="M203" s="47">
        <f>IF(Tableau327[[#This Row],[Wirkungs-bewertung]]="",0,Tableau327[[#This Row],[Wirkungs-bewertung]])</f>
        <v>0</v>
      </c>
      <c r="N203" s="47">
        <f>MAX(Tableau327[[#This Row],[Risikobewertung]],Tableau327[[#This Row],[Chancen-bewertung]])</f>
        <v>0</v>
      </c>
      <c r="O203" s="47">
        <f t="shared" si="5"/>
        <v>0</v>
      </c>
      <c r="P203" s="47">
        <f t="shared" si="4"/>
        <v>0</v>
      </c>
    </row>
    <row r="204" spans="1:16" ht="86">
      <c r="A204" s="25"/>
      <c r="B204" s="90" t="str">
        <f>Tableau32[[#This Row],[ESRS '#]]</f>
        <v>ESRS S2</v>
      </c>
      <c r="C204" s="91" t="str">
        <f>Tableau32[[#This Row],[Thema]]</f>
        <v>S2 - Arbeitskräfte in der Wertschöpfungskette</v>
      </c>
      <c r="D204" s="224"/>
      <c r="E204" s="224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</row>
    <row r="205" spans="1:16" ht="86" outlineLevel="1">
      <c r="A205" s="25"/>
      <c r="B205" s="91" t="str">
        <f>Tableau32[[#This Row],[ESRS '#]]</f>
        <v>ESRS S2</v>
      </c>
      <c r="C205" s="91" t="str">
        <f>Tableau32[[#This Row],[Thema]]</f>
        <v>S2 - Arbeitskräfte in der Wertschöpfungskette</v>
      </c>
      <c r="D205" s="45" t="str">
        <f>IF(Tableau32[[#This Row],[Unterthema]]=0,"",Tableau32[[#This Row],[Unterthema]])</f>
        <v>Arbeitsbedingungen</v>
      </c>
      <c r="E205" s="45" t="str">
        <f>IF(Tableau32[[#This Row],[Unter-Unterthema]]=0,"",IF(Tableau32[[#This Row],[Unter-Unterthema]]="-",Tableau327[[#This Row],[Unterthema]],_xlfn.CONCAT("S2 - ",Tableau32[[#This Row],[Unter-Unterthema]])))</f>
        <v>S2 - Sichere Beschäftigung</v>
      </c>
      <c r="F205" s="47" t="str">
        <f>IF(Tableau32[[#This Row],[Zutreffend?
'[ Ja / Nein']]]=0,"",Tableau32[[#This Row],[Zutreffend?
'[ Ja / Nein']]])</f>
        <v/>
      </c>
      <c r="G205" s="47" t="str">
        <f>IF(' 2_Wesentlichkeitsanalyse (dW)'!K205=0,"",' 2_Wesentlichkeitsanalyse (dW)'!K205)</f>
        <v/>
      </c>
      <c r="H205" s="47" t="str">
        <f>IF(' 2_Wesentlichkeitsanalyse (dW)'!V205=0,"",' 2_Wesentlichkeitsanalyse (dW)'!V205)</f>
        <v/>
      </c>
      <c r="I205" s="47" t="str">
        <f>IF(' 2_Wesentlichkeitsanalyse (dW)'!X205=0,"",' 2_Wesentlichkeitsanalyse (dW)'!X205)</f>
        <v/>
      </c>
      <c r="J205" s="47" t="str">
        <f>IF(' 2_Wesentlichkeitsanalyse (dW)'!AD205=0,"",' 2_Wesentlichkeitsanalyse (dW)'!AD205)</f>
        <v/>
      </c>
      <c r="K205" s="47" t="str">
        <f>IF(' 2_Wesentlichkeitsanalyse (dW)'!AF205=0,"",' 2_Wesentlichkeitsanalyse (dW)'!AF205)</f>
        <v/>
      </c>
      <c r="L205" s="47" t="str">
        <f>IF(' 2_Wesentlichkeitsanalyse (dW)'!AL205=0,"",' 2_Wesentlichkeitsanalyse (dW)'!AL205)</f>
        <v/>
      </c>
      <c r="M205" s="47">
        <f>IF(Tableau327[[#This Row],[Wirkungs-bewertung]]="",0,Tableau327[[#This Row],[Wirkungs-bewertung]])</f>
        <v>0</v>
      </c>
      <c r="N205" s="47">
        <f>MAX(Tableau327[[#This Row],[Risikobewertung]],Tableau327[[#This Row],[Chancen-bewertung]])</f>
        <v>0</v>
      </c>
      <c r="O205" s="47">
        <f t="shared" si="5"/>
        <v>0</v>
      </c>
      <c r="P205" s="47">
        <f t="shared" si="4"/>
        <v>0</v>
      </c>
    </row>
    <row r="206" spans="1:16" ht="100.5" customHeight="1" outlineLevel="1">
      <c r="A206" s="25"/>
      <c r="B206" s="91" t="str">
        <f>Tableau32[[#This Row],[ESRS '#]]</f>
        <v>ESRS S2</v>
      </c>
      <c r="C206" s="91" t="str">
        <f>Tableau32[[#This Row],[Thema]]</f>
        <v>S2 - Arbeitskräfte in der Wertschöpfungskette</v>
      </c>
      <c r="D206" s="45" t="str">
        <f>IF(Tableau32[[#This Row],[Unterthema]]=0,"",Tableau32[[#This Row],[Unterthema]])</f>
        <v>Arbeitsbedingungen</v>
      </c>
      <c r="E206" s="45" t="str">
        <f>IF(Tableau32[[#This Row],[Unter-Unterthema]]=0,"",IF(Tableau32[[#This Row],[Unter-Unterthema]]="-",Tableau327[[#This Row],[Unterthema]],_xlfn.CONCAT("S2 - ",Tableau32[[#This Row],[Unter-Unterthema]])))</f>
        <v>S2 - Sichere Beschäftigung</v>
      </c>
      <c r="F206" s="47" t="str">
        <f>IF(Tableau32[[#This Row],[Zutreffend?
'[ Ja / Nein']]]=0,"",Tableau32[[#This Row],[Zutreffend?
'[ Ja / Nein']]])</f>
        <v/>
      </c>
      <c r="G206" s="47" t="str">
        <f>IF(' 2_Wesentlichkeitsanalyse (dW)'!K206=0,"",' 2_Wesentlichkeitsanalyse (dW)'!K206)</f>
        <v/>
      </c>
      <c r="H206" s="47" t="str">
        <f>IF(' 2_Wesentlichkeitsanalyse (dW)'!V206=0,"",' 2_Wesentlichkeitsanalyse (dW)'!V206)</f>
        <v/>
      </c>
      <c r="I206" s="47" t="str">
        <f>IF(' 2_Wesentlichkeitsanalyse (dW)'!X206=0,"",' 2_Wesentlichkeitsanalyse (dW)'!X206)</f>
        <v/>
      </c>
      <c r="J206" s="47" t="str">
        <f>IF(' 2_Wesentlichkeitsanalyse (dW)'!AD206=0,"",' 2_Wesentlichkeitsanalyse (dW)'!AD206)</f>
        <v/>
      </c>
      <c r="K206" s="47" t="str">
        <f>IF(' 2_Wesentlichkeitsanalyse (dW)'!AF206=0,"",' 2_Wesentlichkeitsanalyse (dW)'!AF206)</f>
        <v/>
      </c>
      <c r="L206" s="47" t="str">
        <f>IF(' 2_Wesentlichkeitsanalyse (dW)'!AL206=0,"",' 2_Wesentlichkeitsanalyse (dW)'!AL206)</f>
        <v/>
      </c>
      <c r="M206" s="47">
        <f>IF(Tableau327[[#This Row],[Wirkungs-bewertung]]="",0,Tableau327[[#This Row],[Wirkungs-bewertung]])</f>
        <v>0</v>
      </c>
      <c r="N206" s="47">
        <f>MAX(Tableau327[[#This Row],[Risikobewertung]],Tableau327[[#This Row],[Chancen-bewertung]])</f>
        <v>0</v>
      </c>
      <c r="O206" s="47">
        <f t="shared" si="5"/>
        <v>0</v>
      </c>
      <c r="P206" s="47">
        <f t="shared" ref="P206:P269" si="6">_xlfn.MAXIFS($N$14:$N$450,$E$14:$E$450,E206)</f>
        <v>0</v>
      </c>
    </row>
    <row r="207" spans="1:16" ht="86" outlineLevel="1">
      <c r="A207" s="25"/>
      <c r="B207" s="91" t="str">
        <f>Tableau32[[#This Row],[ESRS '#]]</f>
        <v>ESRS S2</v>
      </c>
      <c r="C207" s="91" t="str">
        <f>Tableau32[[#This Row],[Thema]]</f>
        <v>S2 - Arbeitskräfte in der Wertschöpfungskette</v>
      </c>
      <c r="D207" s="45" t="str">
        <f>IF(Tableau32[[#This Row],[Unterthema]]=0,"",Tableau32[[#This Row],[Unterthema]])</f>
        <v>Arbeitsbedingungen</v>
      </c>
      <c r="E207" s="45" t="str">
        <f>IF(Tableau32[[#This Row],[Unter-Unterthema]]=0,"",IF(Tableau32[[#This Row],[Unter-Unterthema]]="-",Tableau327[[#This Row],[Unterthema]],_xlfn.CONCAT("S2 - ",Tableau32[[#This Row],[Unter-Unterthema]])))</f>
        <v>S2 - Sichere Beschäftigung</v>
      </c>
      <c r="F207" s="47" t="str">
        <f>IF(Tableau32[[#This Row],[Zutreffend?
'[ Ja / Nein']]]=0,"",Tableau32[[#This Row],[Zutreffend?
'[ Ja / Nein']]])</f>
        <v/>
      </c>
      <c r="G207" s="47" t="str">
        <f>IF(' 2_Wesentlichkeitsanalyse (dW)'!K207=0,"",' 2_Wesentlichkeitsanalyse (dW)'!K207)</f>
        <v/>
      </c>
      <c r="H207" s="47" t="str">
        <f>IF(' 2_Wesentlichkeitsanalyse (dW)'!V207=0,"",' 2_Wesentlichkeitsanalyse (dW)'!V207)</f>
        <v/>
      </c>
      <c r="I207" s="47" t="str">
        <f>IF(' 2_Wesentlichkeitsanalyse (dW)'!X207=0,"",' 2_Wesentlichkeitsanalyse (dW)'!X207)</f>
        <v/>
      </c>
      <c r="J207" s="47" t="str">
        <f>IF(' 2_Wesentlichkeitsanalyse (dW)'!AD207=0,"",' 2_Wesentlichkeitsanalyse (dW)'!AD207)</f>
        <v/>
      </c>
      <c r="K207" s="47" t="str">
        <f>IF(' 2_Wesentlichkeitsanalyse (dW)'!AF207=0,"",' 2_Wesentlichkeitsanalyse (dW)'!AF207)</f>
        <v/>
      </c>
      <c r="L207" s="47" t="str">
        <f>IF(' 2_Wesentlichkeitsanalyse (dW)'!AL207=0,"",' 2_Wesentlichkeitsanalyse (dW)'!AL207)</f>
        <v/>
      </c>
      <c r="M207" s="47">
        <f>IF(Tableau327[[#This Row],[Wirkungs-bewertung]]="",0,Tableau327[[#This Row],[Wirkungs-bewertung]])</f>
        <v>0</v>
      </c>
      <c r="N207" s="47">
        <f>MAX(Tableau327[[#This Row],[Risikobewertung]],Tableau327[[#This Row],[Chancen-bewertung]])</f>
        <v>0</v>
      </c>
      <c r="O207" s="47">
        <f t="shared" ref="O207:O270" si="7">_xlfn.MAXIFS($M$14:$M$450,$E$14:$E$450,E207)</f>
        <v>0</v>
      </c>
      <c r="P207" s="47">
        <f t="shared" si="6"/>
        <v>0</v>
      </c>
    </row>
    <row r="208" spans="1:16" ht="86" outlineLevel="1">
      <c r="A208" s="25"/>
      <c r="B208" s="91" t="str">
        <f>Tableau32[[#This Row],[ESRS '#]]</f>
        <v>ESRS S2</v>
      </c>
      <c r="C208" s="91" t="str">
        <f>Tableau32[[#This Row],[Thema]]</f>
        <v>S2 - Arbeitskräfte in der Wertschöpfungskette</v>
      </c>
      <c r="D208" s="45" t="str">
        <f>IF(Tableau32[[#This Row],[Unterthema]]=0,"",Tableau32[[#This Row],[Unterthema]])</f>
        <v>Arbeitsbedingungen</v>
      </c>
      <c r="E208" s="45" t="str">
        <f>IF(Tableau32[[#This Row],[Unter-Unterthema]]=0,"",IF(Tableau32[[#This Row],[Unter-Unterthema]]="-",Tableau327[[#This Row],[Unterthema]],_xlfn.CONCAT("S2 - ",Tableau32[[#This Row],[Unter-Unterthema]])))</f>
        <v>S2 - Sichere Beschäftigung</v>
      </c>
      <c r="F208" s="47" t="str">
        <f>IF(Tableau32[[#This Row],[Zutreffend?
'[ Ja / Nein']]]=0,"",Tableau32[[#This Row],[Zutreffend?
'[ Ja / Nein']]])</f>
        <v/>
      </c>
      <c r="G208" s="47" t="str">
        <f>IF(' 2_Wesentlichkeitsanalyse (dW)'!K208=0,"",' 2_Wesentlichkeitsanalyse (dW)'!K208)</f>
        <v/>
      </c>
      <c r="H208" s="47" t="str">
        <f>IF(' 2_Wesentlichkeitsanalyse (dW)'!V208=0,"",' 2_Wesentlichkeitsanalyse (dW)'!V208)</f>
        <v/>
      </c>
      <c r="I208" s="47" t="str">
        <f>IF(' 2_Wesentlichkeitsanalyse (dW)'!X208=0,"",' 2_Wesentlichkeitsanalyse (dW)'!X208)</f>
        <v/>
      </c>
      <c r="J208" s="47" t="str">
        <f>IF(' 2_Wesentlichkeitsanalyse (dW)'!AD208=0,"",' 2_Wesentlichkeitsanalyse (dW)'!AD208)</f>
        <v/>
      </c>
      <c r="K208" s="47" t="str">
        <f>IF(' 2_Wesentlichkeitsanalyse (dW)'!AF208=0,"",' 2_Wesentlichkeitsanalyse (dW)'!AF208)</f>
        <v/>
      </c>
      <c r="L208" s="47" t="str">
        <f>IF(' 2_Wesentlichkeitsanalyse (dW)'!AL208=0,"",' 2_Wesentlichkeitsanalyse (dW)'!AL208)</f>
        <v/>
      </c>
      <c r="M208" s="47">
        <f>IF(Tableau327[[#This Row],[Wirkungs-bewertung]]="",0,Tableau327[[#This Row],[Wirkungs-bewertung]])</f>
        <v>0</v>
      </c>
      <c r="N208" s="47">
        <f>MAX(Tableau327[[#This Row],[Risikobewertung]],Tableau327[[#This Row],[Chancen-bewertung]])</f>
        <v>0</v>
      </c>
      <c r="O208" s="47">
        <f t="shared" si="7"/>
        <v>0</v>
      </c>
      <c r="P208" s="47">
        <f t="shared" si="6"/>
        <v>0</v>
      </c>
    </row>
    <row r="209" spans="1:16" ht="86" outlineLevel="1">
      <c r="A209" s="25"/>
      <c r="B209" s="91" t="str">
        <f>Tableau32[[#This Row],[ESRS '#]]</f>
        <v>ESRS S2</v>
      </c>
      <c r="C209" s="91" t="str">
        <f>Tableau32[[#This Row],[Thema]]</f>
        <v>S2 - Arbeitskräfte in der Wertschöpfungskette</v>
      </c>
      <c r="D209" s="45" t="str">
        <f>IF(Tableau32[[#This Row],[Unterthema]]=0,"",Tableau32[[#This Row],[Unterthema]])</f>
        <v>Arbeitsbedingungen</v>
      </c>
      <c r="E209" s="45" t="str">
        <f>IF(Tableau32[[#This Row],[Unter-Unterthema]]=0,"",IF(Tableau32[[#This Row],[Unter-Unterthema]]="-",Tableau327[[#This Row],[Unterthema]],_xlfn.CONCAT("S2 - ",Tableau32[[#This Row],[Unter-Unterthema]])))</f>
        <v>S2 - Arbeitszeit</v>
      </c>
      <c r="F209" s="47" t="str">
        <f>IF(Tableau32[[#This Row],[Zutreffend?
'[ Ja / Nein']]]=0,"",Tableau32[[#This Row],[Zutreffend?
'[ Ja / Nein']]])</f>
        <v/>
      </c>
      <c r="G209" s="47" t="str">
        <f>IF(' 2_Wesentlichkeitsanalyse (dW)'!K209=0,"",' 2_Wesentlichkeitsanalyse (dW)'!K209)</f>
        <v/>
      </c>
      <c r="H209" s="47" t="str">
        <f>IF(' 2_Wesentlichkeitsanalyse (dW)'!V209=0,"",' 2_Wesentlichkeitsanalyse (dW)'!V209)</f>
        <v/>
      </c>
      <c r="I209" s="47" t="str">
        <f>IF(' 2_Wesentlichkeitsanalyse (dW)'!X209=0,"",' 2_Wesentlichkeitsanalyse (dW)'!X209)</f>
        <v/>
      </c>
      <c r="J209" s="47" t="str">
        <f>IF(' 2_Wesentlichkeitsanalyse (dW)'!AD209=0,"",' 2_Wesentlichkeitsanalyse (dW)'!AD209)</f>
        <v/>
      </c>
      <c r="K209" s="47" t="str">
        <f>IF(' 2_Wesentlichkeitsanalyse (dW)'!AF209=0,"",' 2_Wesentlichkeitsanalyse (dW)'!AF209)</f>
        <v/>
      </c>
      <c r="L209" s="47" t="str">
        <f>IF(' 2_Wesentlichkeitsanalyse (dW)'!AL209=0,"",' 2_Wesentlichkeitsanalyse (dW)'!AL209)</f>
        <v/>
      </c>
      <c r="M209" s="47">
        <f>IF(Tableau327[[#This Row],[Wirkungs-bewertung]]="",0,Tableau327[[#This Row],[Wirkungs-bewertung]])</f>
        <v>0</v>
      </c>
      <c r="N209" s="47">
        <f>MAX(Tableau327[[#This Row],[Risikobewertung]],Tableau327[[#This Row],[Chancen-bewertung]])</f>
        <v>0</v>
      </c>
      <c r="O209" s="47">
        <f t="shared" si="7"/>
        <v>0</v>
      </c>
      <c r="P209" s="47">
        <f t="shared" si="6"/>
        <v>0</v>
      </c>
    </row>
    <row r="210" spans="1:16" ht="86" outlineLevel="1">
      <c r="A210" s="25"/>
      <c r="B210" s="91" t="str">
        <f>Tableau32[[#This Row],[ESRS '#]]</f>
        <v>ESRS S2</v>
      </c>
      <c r="C210" s="91" t="str">
        <f>Tableau32[[#This Row],[Thema]]</f>
        <v>S2 - Arbeitskräfte in der Wertschöpfungskette</v>
      </c>
      <c r="D210" s="45" t="str">
        <f>IF(Tableau32[[#This Row],[Unterthema]]=0,"",Tableau32[[#This Row],[Unterthema]])</f>
        <v>Arbeitsbedingungen</v>
      </c>
      <c r="E210" s="45" t="str">
        <f>IF(Tableau32[[#This Row],[Unter-Unterthema]]=0,"",IF(Tableau32[[#This Row],[Unter-Unterthema]]="-",Tableau327[[#This Row],[Unterthema]],_xlfn.CONCAT("S2 - ",Tableau32[[#This Row],[Unter-Unterthema]])))</f>
        <v>S2 - Arbeitszeit</v>
      </c>
      <c r="F210" s="47" t="str">
        <f>IF(Tableau32[[#This Row],[Zutreffend?
'[ Ja / Nein']]]=0,"",Tableau32[[#This Row],[Zutreffend?
'[ Ja / Nein']]])</f>
        <v/>
      </c>
      <c r="G210" s="47" t="str">
        <f>IF(' 2_Wesentlichkeitsanalyse (dW)'!K210=0,"",' 2_Wesentlichkeitsanalyse (dW)'!K210)</f>
        <v/>
      </c>
      <c r="H210" s="47" t="str">
        <f>IF(' 2_Wesentlichkeitsanalyse (dW)'!V210=0,"",' 2_Wesentlichkeitsanalyse (dW)'!V210)</f>
        <v/>
      </c>
      <c r="I210" s="47" t="str">
        <f>IF(' 2_Wesentlichkeitsanalyse (dW)'!X210=0,"",' 2_Wesentlichkeitsanalyse (dW)'!X210)</f>
        <v/>
      </c>
      <c r="J210" s="47" t="str">
        <f>IF(' 2_Wesentlichkeitsanalyse (dW)'!AD210=0,"",' 2_Wesentlichkeitsanalyse (dW)'!AD210)</f>
        <v/>
      </c>
      <c r="K210" s="47" t="str">
        <f>IF(' 2_Wesentlichkeitsanalyse (dW)'!AF210=0,"",' 2_Wesentlichkeitsanalyse (dW)'!AF210)</f>
        <v/>
      </c>
      <c r="L210" s="47" t="str">
        <f>IF(' 2_Wesentlichkeitsanalyse (dW)'!AL210=0,"",' 2_Wesentlichkeitsanalyse (dW)'!AL210)</f>
        <v/>
      </c>
      <c r="M210" s="47">
        <f>IF(Tableau327[[#This Row],[Wirkungs-bewertung]]="",0,Tableau327[[#This Row],[Wirkungs-bewertung]])</f>
        <v>0</v>
      </c>
      <c r="N210" s="47">
        <f>MAX(Tableau327[[#This Row],[Risikobewertung]],Tableau327[[#This Row],[Chancen-bewertung]])</f>
        <v>0</v>
      </c>
      <c r="O210" s="47">
        <f t="shared" si="7"/>
        <v>0</v>
      </c>
      <c r="P210" s="47">
        <f t="shared" si="6"/>
        <v>0</v>
      </c>
    </row>
    <row r="211" spans="1:16" ht="86" outlineLevel="1">
      <c r="A211" s="25"/>
      <c r="B211" s="91" t="str">
        <f>Tableau32[[#This Row],[ESRS '#]]</f>
        <v>ESRS S2</v>
      </c>
      <c r="C211" s="91" t="str">
        <f>Tableau32[[#This Row],[Thema]]</f>
        <v>S2 - Arbeitskräfte in der Wertschöpfungskette</v>
      </c>
      <c r="D211" s="45" t="str">
        <f>IF(Tableau32[[#This Row],[Unterthema]]=0,"",Tableau32[[#This Row],[Unterthema]])</f>
        <v>Arbeitsbedingungen</v>
      </c>
      <c r="E211" s="45" t="str">
        <f>IF(Tableau32[[#This Row],[Unter-Unterthema]]=0,"",IF(Tableau32[[#This Row],[Unter-Unterthema]]="-",Tableau327[[#This Row],[Unterthema]],_xlfn.CONCAT("S2 - ",Tableau32[[#This Row],[Unter-Unterthema]])))</f>
        <v>S2 - Arbeitszeit</v>
      </c>
      <c r="F211" s="47" t="str">
        <f>IF(Tableau32[[#This Row],[Zutreffend?
'[ Ja / Nein']]]=0,"",Tableau32[[#This Row],[Zutreffend?
'[ Ja / Nein']]])</f>
        <v/>
      </c>
      <c r="G211" s="47" t="str">
        <f>IF(' 2_Wesentlichkeitsanalyse (dW)'!K211=0,"",' 2_Wesentlichkeitsanalyse (dW)'!K211)</f>
        <v/>
      </c>
      <c r="H211" s="47" t="str">
        <f>IF(' 2_Wesentlichkeitsanalyse (dW)'!V211=0,"",' 2_Wesentlichkeitsanalyse (dW)'!V211)</f>
        <v/>
      </c>
      <c r="I211" s="47" t="str">
        <f>IF(' 2_Wesentlichkeitsanalyse (dW)'!X211=0,"",' 2_Wesentlichkeitsanalyse (dW)'!X211)</f>
        <v/>
      </c>
      <c r="J211" s="47" t="str">
        <f>IF(' 2_Wesentlichkeitsanalyse (dW)'!AD211=0,"",' 2_Wesentlichkeitsanalyse (dW)'!AD211)</f>
        <v/>
      </c>
      <c r="K211" s="47" t="str">
        <f>IF(' 2_Wesentlichkeitsanalyse (dW)'!AF211=0,"",' 2_Wesentlichkeitsanalyse (dW)'!AF211)</f>
        <v/>
      </c>
      <c r="L211" s="47" t="str">
        <f>IF(' 2_Wesentlichkeitsanalyse (dW)'!AL211=0,"",' 2_Wesentlichkeitsanalyse (dW)'!AL211)</f>
        <v/>
      </c>
      <c r="M211" s="47">
        <f>IF(Tableau327[[#This Row],[Wirkungs-bewertung]]="",0,Tableau327[[#This Row],[Wirkungs-bewertung]])</f>
        <v>0</v>
      </c>
      <c r="N211" s="47">
        <f>MAX(Tableau327[[#This Row],[Risikobewertung]],Tableau327[[#This Row],[Chancen-bewertung]])</f>
        <v>0</v>
      </c>
      <c r="O211" s="47">
        <f t="shared" si="7"/>
        <v>0</v>
      </c>
      <c r="P211" s="47">
        <f t="shared" si="6"/>
        <v>0</v>
      </c>
    </row>
    <row r="212" spans="1:16" ht="86" outlineLevel="1">
      <c r="A212" s="25"/>
      <c r="B212" s="91" t="str">
        <f>Tableau32[[#This Row],[ESRS '#]]</f>
        <v>ESRS S2</v>
      </c>
      <c r="C212" s="91" t="str">
        <f>Tableau32[[#This Row],[Thema]]</f>
        <v>S2 - Arbeitskräfte in der Wertschöpfungskette</v>
      </c>
      <c r="D212" s="45" t="str">
        <f>IF(Tableau32[[#This Row],[Unterthema]]=0,"",Tableau32[[#This Row],[Unterthema]])</f>
        <v>Arbeitsbedingungen</v>
      </c>
      <c r="E212" s="45" t="str">
        <f>IF(Tableau32[[#This Row],[Unter-Unterthema]]=0,"",IF(Tableau32[[#This Row],[Unter-Unterthema]]="-",Tableau327[[#This Row],[Unterthema]],_xlfn.CONCAT("S2 - ",Tableau32[[#This Row],[Unter-Unterthema]])))</f>
        <v>S2 - Arbeitszeit</v>
      </c>
      <c r="F212" s="47" t="str">
        <f>IF(Tableau32[[#This Row],[Zutreffend?
'[ Ja / Nein']]]=0,"",Tableau32[[#This Row],[Zutreffend?
'[ Ja / Nein']]])</f>
        <v/>
      </c>
      <c r="G212" s="47" t="str">
        <f>IF(' 2_Wesentlichkeitsanalyse (dW)'!K212=0,"",' 2_Wesentlichkeitsanalyse (dW)'!K212)</f>
        <v/>
      </c>
      <c r="H212" s="47" t="str">
        <f>IF(' 2_Wesentlichkeitsanalyse (dW)'!V212=0,"",' 2_Wesentlichkeitsanalyse (dW)'!V212)</f>
        <v/>
      </c>
      <c r="I212" s="47" t="str">
        <f>IF(' 2_Wesentlichkeitsanalyse (dW)'!X212=0,"",' 2_Wesentlichkeitsanalyse (dW)'!X212)</f>
        <v/>
      </c>
      <c r="J212" s="47" t="str">
        <f>IF(' 2_Wesentlichkeitsanalyse (dW)'!AD212=0,"",' 2_Wesentlichkeitsanalyse (dW)'!AD212)</f>
        <v/>
      </c>
      <c r="K212" s="47" t="str">
        <f>IF(' 2_Wesentlichkeitsanalyse (dW)'!AF212=0,"",' 2_Wesentlichkeitsanalyse (dW)'!AF212)</f>
        <v/>
      </c>
      <c r="L212" s="47" t="str">
        <f>IF(' 2_Wesentlichkeitsanalyse (dW)'!AL212=0,"",' 2_Wesentlichkeitsanalyse (dW)'!AL212)</f>
        <v/>
      </c>
      <c r="M212" s="47">
        <f>IF(Tableau327[[#This Row],[Wirkungs-bewertung]]="",0,Tableau327[[#This Row],[Wirkungs-bewertung]])</f>
        <v>0</v>
      </c>
      <c r="N212" s="47">
        <f>MAX(Tableau327[[#This Row],[Risikobewertung]],Tableau327[[#This Row],[Chancen-bewertung]])</f>
        <v>0</v>
      </c>
      <c r="O212" s="47">
        <f t="shared" si="7"/>
        <v>0</v>
      </c>
      <c r="P212" s="47">
        <f t="shared" si="6"/>
        <v>0</v>
      </c>
    </row>
    <row r="213" spans="1:16" ht="132.75" customHeight="1" outlineLevel="1">
      <c r="A213" s="25"/>
      <c r="B213" s="91" t="str">
        <f>Tableau32[[#This Row],[ESRS '#]]</f>
        <v>ESRS S2</v>
      </c>
      <c r="C213" s="91" t="str">
        <f>Tableau32[[#This Row],[Thema]]</f>
        <v>S2 - Arbeitskräfte in der Wertschöpfungskette</v>
      </c>
      <c r="D213" s="45" t="str">
        <f>IF(Tableau32[[#This Row],[Unterthema]]=0,"",Tableau32[[#This Row],[Unterthema]])</f>
        <v>Arbeitsbedingungen</v>
      </c>
      <c r="E213" s="45" t="str">
        <f>IF(Tableau32[[#This Row],[Unter-Unterthema]]=0,"",IF(Tableau32[[#This Row],[Unter-Unterthema]]="-",Tableau327[[#This Row],[Unterthema]],_xlfn.CONCAT("S2 - ",Tableau32[[#This Row],[Unter-Unterthema]])))</f>
        <v>S2 - Angemessene Entlohnung</v>
      </c>
      <c r="F213" s="47" t="str">
        <f>IF(Tableau32[[#This Row],[Zutreffend?
'[ Ja / Nein']]]=0,"",Tableau32[[#This Row],[Zutreffend?
'[ Ja / Nein']]])</f>
        <v/>
      </c>
      <c r="G213" s="47" t="str">
        <f>IF(' 2_Wesentlichkeitsanalyse (dW)'!K213=0,"",' 2_Wesentlichkeitsanalyse (dW)'!K213)</f>
        <v/>
      </c>
      <c r="H213" s="47" t="str">
        <f>IF(' 2_Wesentlichkeitsanalyse (dW)'!V213=0,"",' 2_Wesentlichkeitsanalyse (dW)'!V213)</f>
        <v/>
      </c>
      <c r="I213" s="47" t="str">
        <f>IF(' 2_Wesentlichkeitsanalyse (dW)'!X213=0,"",' 2_Wesentlichkeitsanalyse (dW)'!X213)</f>
        <v/>
      </c>
      <c r="J213" s="47" t="str">
        <f>IF(' 2_Wesentlichkeitsanalyse (dW)'!AD213=0,"",' 2_Wesentlichkeitsanalyse (dW)'!AD213)</f>
        <v/>
      </c>
      <c r="K213" s="47" t="str">
        <f>IF(' 2_Wesentlichkeitsanalyse (dW)'!AF213=0,"",' 2_Wesentlichkeitsanalyse (dW)'!AF213)</f>
        <v/>
      </c>
      <c r="L213" s="47" t="str">
        <f>IF(' 2_Wesentlichkeitsanalyse (dW)'!AL213=0,"",' 2_Wesentlichkeitsanalyse (dW)'!AL213)</f>
        <v/>
      </c>
      <c r="M213" s="47">
        <f>IF(Tableau327[[#This Row],[Wirkungs-bewertung]]="",0,Tableau327[[#This Row],[Wirkungs-bewertung]])</f>
        <v>0</v>
      </c>
      <c r="N213" s="47">
        <f>MAX(Tableau327[[#This Row],[Risikobewertung]],Tableau327[[#This Row],[Chancen-bewertung]])</f>
        <v>0</v>
      </c>
      <c r="O213" s="47">
        <f t="shared" si="7"/>
        <v>0</v>
      </c>
      <c r="P213" s="47">
        <f t="shared" si="6"/>
        <v>0</v>
      </c>
    </row>
    <row r="214" spans="1:16" ht="86" outlineLevel="1">
      <c r="A214" s="25"/>
      <c r="B214" s="91" t="str">
        <f>Tableau32[[#This Row],[ESRS '#]]</f>
        <v>ESRS S2</v>
      </c>
      <c r="C214" s="91" t="str">
        <f>Tableau32[[#This Row],[Thema]]</f>
        <v>S2 - Arbeitskräfte in der Wertschöpfungskette</v>
      </c>
      <c r="D214" s="45" t="str">
        <f>IF(Tableau32[[#This Row],[Unterthema]]=0,"",Tableau32[[#This Row],[Unterthema]])</f>
        <v>Arbeitsbedingungen</v>
      </c>
      <c r="E214" s="45" t="str">
        <f>IF(Tableau32[[#This Row],[Unter-Unterthema]]=0,"",IF(Tableau32[[#This Row],[Unter-Unterthema]]="-",Tableau327[[#This Row],[Unterthema]],_xlfn.CONCAT("S2 - ",Tableau32[[#This Row],[Unter-Unterthema]])))</f>
        <v>S2 - Angemessene Entlohnung</v>
      </c>
      <c r="F214" s="47" t="str">
        <f>IF(Tableau32[[#This Row],[Zutreffend?
'[ Ja / Nein']]]=0,"",Tableau32[[#This Row],[Zutreffend?
'[ Ja / Nein']]])</f>
        <v/>
      </c>
      <c r="G214" s="47" t="str">
        <f>IF(' 2_Wesentlichkeitsanalyse (dW)'!K214=0,"",' 2_Wesentlichkeitsanalyse (dW)'!K214)</f>
        <v/>
      </c>
      <c r="H214" s="47" t="str">
        <f>IF(' 2_Wesentlichkeitsanalyse (dW)'!V214=0,"",' 2_Wesentlichkeitsanalyse (dW)'!V214)</f>
        <v/>
      </c>
      <c r="I214" s="47" t="str">
        <f>IF(' 2_Wesentlichkeitsanalyse (dW)'!X214=0,"",' 2_Wesentlichkeitsanalyse (dW)'!X214)</f>
        <v/>
      </c>
      <c r="J214" s="47" t="str">
        <f>IF(' 2_Wesentlichkeitsanalyse (dW)'!AD214=0,"",' 2_Wesentlichkeitsanalyse (dW)'!AD214)</f>
        <v/>
      </c>
      <c r="K214" s="47" t="str">
        <f>IF(' 2_Wesentlichkeitsanalyse (dW)'!AF214=0,"",' 2_Wesentlichkeitsanalyse (dW)'!AF214)</f>
        <v/>
      </c>
      <c r="L214" s="47" t="str">
        <f>IF(' 2_Wesentlichkeitsanalyse (dW)'!AL214=0,"",' 2_Wesentlichkeitsanalyse (dW)'!AL214)</f>
        <v/>
      </c>
      <c r="M214" s="47">
        <f>IF(Tableau327[[#This Row],[Wirkungs-bewertung]]="",0,Tableau327[[#This Row],[Wirkungs-bewertung]])</f>
        <v>0</v>
      </c>
      <c r="N214" s="47">
        <f>MAX(Tableau327[[#This Row],[Risikobewertung]],Tableau327[[#This Row],[Chancen-bewertung]])</f>
        <v>0</v>
      </c>
      <c r="O214" s="47">
        <f t="shared" si="7"/>
        <v>0</v>
      </c>
      <c r="P214" s="47">
        <f t="shared" si="6"/>
        <v>0</v>
      </c>
    </row>
    <row r="215" spans="1:16" ht="86" outlineLevel="1">
      <c r="A215" s="25"/>
      <c r="B215" s="91" t="str">
        <f>Tableau32[[#This Row],[ESRS '#]]</f>
        <v>ESRS S2</v>
      </c>
      <c r="C215" s="91" t="str">
        <f>Tableau32[[#This Row],[Thema]]</f>
        <v>S2 - Arbeitskräfte in der Wertschöpfungskette</v>
      </c>
      <c r="D215" s="45" t="str">
        <f>IF(Tableau32[[#This Row],[Unterthema]]=0,"",Tableau32[[#This Row],[Unterthema]])</f>
        <v>Arbeitsbedingungen</v>
      </c>
      <c r="E215" s="45" t="str">
        <f>IF(Tableau32[[#This Row],[Unter-Unterthema]]=0,"",IF(Tableau32[[#This Row],[Unter-Unterthema]]="-",Tableau327[[#This Row],[Unterthema]],_xlfn.CONCAT("S2 - ",Tableau32[[#This Row],[Unter-Unterthema]])))</f>
        <v>S2 - Angemessene Entlohnung</v>
      </c>
      <c r="F215" s="47" t="str">
        <f>IF(Tableau32[[#This Row],[Zutreffend?
'[ Ja / Nein']]]=0,"",Tableau32[[#This Row],[Zutreffend?
'[ Ja / Nein']]])</f>
        <v/>
      </c>
      <c r="G215" s="47" t="str">
        <f>IF(' 2_Wesentlichkeitsanalyse (dW)'!K215=0,"",' 2_Wesentlichkeitsanalyse (dW)'!K215)</f>
        <v/>
      </c>
      <c r="H215" s="47" t="str">
        <f>IF(' 2_Wesentlichkeitsanalyse (dW)'!V215=0,"",' 2_Wesentlichkeitsanalyse (dW)'!V215)</f>
        <v/>
      </c>
      <c r="I215" s="47" t="str">
        <f>IF(' 2_Wesentlichkeitsanalyse (dW)'!X215=0,"",' 2_Wesentlichkeitsanalyse (dW)'!X215)</f>
        <v/>
      </c>
      <c r="J215" s="47" t="str">
        <f>IF(' 2_Wesentlichkeitsanalyse (dW)'!AD215=0,"",' 2_Wesentlichkeitsanalyse (dW)'!AD215)</f>
        <v/>
      </c>
      <c r="K215" s="47" t="str">
        <f>IF(' 2_Wesentlichkeitsanalyse (dW)'!AF215=0,"",' 2_Wesentlichkeitsanalyse (dW)'!AF215)</f>
        <v/>
      </c>
      <c r="L215" s="47" t="str">
        <f>IF(' 2_Wesentlichkeitsanalyse (dW)'!AL215=0,"",' 2_Wesentlichkeitsanalyse (dW)'!AL215)</f>
        <v/>
      </c>
      <c r="M215" s="47">
        <f>IF(Tableau327[[#This Row],[Wirkungs-bewertung]]="",0,Tableau327[[#This Row],[Wirkungs-bewertung]])</f>
        <v>0</v>
      </c>
      <c r="N215" s="47">
        <f>MAX(Tableau327[[#This Row],[Risikobewertung]],Tableau327[[#This Row],[Chancen-bewertung]])</f>
        <v>0</v>
      </c>
      <c r="O215" s="47">
        <f t="shared" si="7"/>
        <v>0</v>
      </c>
      <c r="P215" s="47">
        <f t="shared" si="6"/>
        <v>0</v>
      </c>
    </row>
    <row r="216" spans="1:16" ht="86" outlineLevel="1">
      <c r="A216" s="25"/>
      <c r="B216" s="91" t="str">
        <f>Tableau32[[#This Row],[ESRS '#]]</f>
        <v>ESRS S2</v>
      </c>
      <c r="C216" s="91" t="str">
        <f>Tableau32[[#This Row],[Thema]]</f>
        <v>S2 - Arbeitskräfte in der Wertschöpfungskette</v>
      </c>
      <c r="D216" s="45" t="str">
        <f>IF(Tableau32[[#This Row],[Unterthema]]=0,"",Tableau32[[#This Row],[Unterthema]])</f>
        <v>Arbeitsbedingungen</v>
      </c>
      <c r="E216" s="45" t="str">
        <f>IF(Tableau32[[#This Row],[Unter-Unterthema]]=0,"",IF(Tableau32[[#This Row],[Unter-Unterthema]]="-",Tableau327[[#This Row],[Unterthema]],_xlfn.CONCAT("S2 - ",Tableau32[[#This Row],[Unter-Unterthema]])))</f>
        <v>S2 - Angemessene Entlohnung</v>
      </c>
      <c r="F216" s="47" t="str">
        <f>IF(Tableau32[[#This Row],[Zutreffend?
'[ Ja / Nein']]]=0,"",Tableau32[[#This Row],[Zutreffend?
'[ Ja / Nein']]])</f>
        <v/>
      </c>
      <c r="G216" s="47" t="str">
        <f>IF(' 2_Wesentlichkeitsanalyse (dW)'!K216=0,"",' 2_Wesentlichkeitsanalyse (dW)'!K216)</f>
        <v/>
      </c>
      <c r="H216" s="47" t="str">
        <f>IF(' 2_Wesentlichkeitsanalyse (dW)'!V216=0,"",' 2_Wesentlichkeitsanalyse (dW)'!V216)</f>
        <v/>
      </c>
      <c r="I216" s="47" t="str">
        <f>IF(' 2_Wesentlichkeitsanalyse (dW)'!X216=0,"",' 2_Wesentlichkeitsanalyse (dW)'!X216)</f>
        <v/>
      </c>
      <c r="J216" s="47" t="str">
        <f>IF(' 2_Wesentlichkeitsanalyse (dW)'!AD216=0,"",' 2_Wesentlichkeitsanalyse (dW)'!AD216)</f>
        <v/>
      </c>
      <c r="K216" s="47" t="str">
        <f>IF(' 2_Wesentlichkeitsanalyse (dW)'!AF216=0,"",' 2_Wesentlichkeitsanalyse (dW)'!AF216)</f>
        <v/>
      </c>
      <c r="L216" s="47" t="str">
        <f>IF(' 2_Wesentlichkeitsanalyse (dW)'!AL216=0,"",' 2_Wesentlichkeitsanalyse (dW)'!AL216)</f>
        <v/>
      </c>
      <c r="M216" s="47">
        <f>IF(Tableau327[[#This Row],[Wirkungs-bewertung]]="",0,Tableau327[[#This Row],[Wirkungs-bewertung]])</f>
        <v>0</v>
      </c>
      <c r="N216" s="47">
        <f>MAX(Tableau327[[#This Row],[Risikobewertung]],Tableau327[[#This Row],[Chancen-bewertung]])</f>
        <v>0</v>
      </c>
      <c r="O216" s="47">
        <f t="shared" si="7"/>
        <v>0</v>
      </c>
      <c r="P216" s="47">
        <f t="shared" si="6"/>
        <v>0</v>
      </c>
    </row>
    <row r="217" spans="1:16" ht="86" outlineLevel="1">
      <c r="A217" s="25"/>
      <c r="B217" s="91" t="str">
        <f>Tableau32[[#This Row],[ESRS '#]]</f>
        <v>ESRS S2</v>
      </c>
      <c r="C217" s="91" t="str">
        <f>Tableau32[[#This Row],[Thema]]</f>
        <v>S2 - Arbeitskräfte in der Wertschöpfungskette</v>
      </c>
      <c r="D217" s="45" t="str">
        <f>IF(Tableau32[[#This Row],[Unterthema]]=0,"",Tableau32[[#This Row],[Unterthema]])</f>
        <v>Arbeitsbedingungen</v>
      </c>
      <c r="E217" s="45" t="str">
        <f>IF(Tableau32[[#This Row],[Unter-Unterthema]]=0,"",IF(Tableau32[[#This Row],[Unter-Unterthema]]="-",Tableau327[[#This Row],[Unterthema]],_xlfn.CONCAT("S2 - ",Tableau32[[#This Row],[Unter-Unterthema]])))</f>
        <v>S2 - Sozialer Dialog</v>
      </c>
      <c r="F217" s="47" t="str">
        <f>IF(Tableau32[[#This Row],[Zutreffend?
'[ Ja / Nein']]]=0,"",Tableau32[[#This Row],[Zutreffend?
'[ Ja / Nein']]])</f>
        <v/>
      </c>
      <c r="G217" s="47" t="str">
        <f>IF(' 2_Wesentlichkeitsanalyse (dW)'!K217=0,"",' 2_Wesentlichkeitsanalyse (dW)'!K217)</f>
        <v/>
      </c>
      <c r="H217" s="47" t="str">
        <f>IF(' 2_Wesentlichkeitsanalyse (dW)'!V217=0,"",' 2_Wesentlichkeitsanalyse (dW)'!V217)</f>
        <v/>
      </c>
      <c r="I217" s="47" t="str">
        <f>IF(' 2_Wesentlichkeitsanalyse (dW)'!X217=0,"",' 2_Wesentlichkeitsanalyse (dW)'!X217)</f>
        <v/>
      </c>
      <c r="J217" s="47" t="str">
        <f>IF(' 2_Wesentlichkeitsanalyse (dW)'!AD217=0,"",' 2_Wesentlichkeitsanalyse (dW)'!AD217)</f>
        <v/>
      </c>
      <c r="K217" s="47" t="str">
        <f>IF(' 2_Wesentlichkeitsanalyse (dW)'!AF217=0,"",' 2_Wesentlichkeitsanalyse (dW)'!AF217)</f>
        <v/>
      </c>
      <c r="L217" s="47" t="str">
        <f>IF(' 2_Wesentlichkeitsanalyse (dW)'!AL217=0,"",' 2_Wesentlichkeitsanalyse (dW)'!AL217)</f>
        <v/>
      </c>
      <c r="M217" s="47">
        <f>IF(Tableau327[[#This Row],[Wirkungs-bewertung]]="",0,Tableau327[[#This Row],[Wirkungs-bewertung]])</f>
        <v>0</v>
      </c>
      <c r="N217" s="47">
        <f>MAX(Tableau327[[#This Row],[Risikobewertung]],Tableau327[[#This Row],[Chancen-bewertung]])</f>
        <v>0</v>
      </c>
      <c r="O217" s="47">
        <f t="shared" si="7"/>
        <v>0</v>
      </c>
      <c r="P217" s="47">
        <f t="shared" si="6"/>
        <v>0</v>
      </c>
    </row>
    <row r="218" spans="1:16" ht="86" outlineLevel="1">
      <c r="A218" s="25"/>
      <c r="B218" s="91" t="str">
        <f>Tableau32[[#This Row],[ESRS '#]]</f>
        <v>ESRS S2</v>
      </c>
      <c r="C218" s="91" t="str">
        <f>Tableau32[[#This Row],[Thema]]</f>
        <v>S2 - Arbeitskräfte in der Wertschöpfungskette</v>
      </c>
      <c r="D218" s="45" t="str">
        <f>IF(Tableau32[[#This Row],[Unterthema]]=0,"",Tableau32[[#This Row],[Unterthema]])</f>
        <v>Arbeitsbedingungen</v>
      </c>
      <c r="E218" s="45" t="str">
        <f>IF(Tableau32[[#This Row],[Unter-Unterthema]]=0,"",IF(Tableau32[[#This Row],[Unter-Unterthema]]="-",Tableau327[[#This Row],[Unterthema]],_xlfn.CONCAT("S2 - ",Tableau32[[#This Row],[Unter-Unterthema]])))</f>
        <v>S2 - Sozialer Dialog</v>
      </c>
      <c r="F218" s="47" t="str">
        <f>IF(Tableau32[[#This Row],[Zutreffend?
'[ Ja / Nein']]]=0,"",Tableau32[[#This Row],[Zutreffend?
'[ Ja / Nein']]])</f>
        <v/>
      </c>
      <c r="G218" s="47" t="str">
        <f>IF(' 2_Wesentlichkeitsanalyse (dW)'!K218=0,"",' 2_Wesentlichkeitsanalyse (dW)'!K218)</f>
        <v/>
      </c>
      <c r="H218" s="47" t="str">
        <f>IF(' 2_Wesentlichkeitsanalyse (dW)'!V218=0,"",' 2_Wesentlichkeitsanalyse (dW)'!V218)</f>
        <v/>
      </c>
      <c r="I218" s="47" t="str">
        <f>IF(' 2_Wesentlichkeitsanalyse (dW)'!X218=0,"",' 2_Wesentlichkeitsanalyse (dW)'!X218)</f>
        <v/>
      </c>
      <c r="J218" s="47" t="str">
        <f>IF(' 2_Wesentlichkeitsanalyse (dW)'!AD218=0,"",' 2_Wesentlichkeitsanalyse (dW)'!AD218)</f>
        <v/>
      </c>
      <c r="K218" s="47" t="str">
        <f>IF(' 2_Wesentlichkeitsanalyse (dW)'!AF218=0,"",' 2_Wesentlichkeitsanalyse (dW)'!AF218)</f>
        <v/>
      </c>
      <c r="L218" s="47" t="str">
        <f>IF(' 2_Wesentlichkeitsanalyse (dW)'!AL218=0,"",' 2_Wesentlichkeitsanalyse (dW)'!AL218)</f>
        <v/>
      </c>
      <c r="M218" s="47">
        <f>IF(Tableau327[[#This Row],[Wirkungs-bewertung]]="",0,Tableau327[[#This Row],[Wirkungs-bewertung]])</f>
        <v>0</v>
      </c>
      <c r="N218" s="47">
        <f>MAX(Tableau327[[#This Row],[Risikobewertung]],Tableau327[[#This Row],[Chancen-bewertung]])</f>
        <v>0</v>
      </c>
      <c r="O218" s="47">
        <f t="shared" si="7"/>
        <v>0</v>
      </c>
      <c r="P218" s="47">
        <f t="shared" si="6"/>
        <v>0</v>
      </c>
    </row>
    <row r="219" spans="1:16" ht="86" outlineLevel="1">
      <c r="A219" s="25"/>
      <c r="B219" s="91" t="str">
        <f>Tableau32[[#This Row],[ESRS '#]]</f>
        <v>ESRS S2</v>
      </c>
      <c r="C219" s="91" t="str">
        <f>Tableau32[[#This Row],[Thema]]</f>
        <v>S2 - Arbeitskräfte in der Wertschöpfungskette</v>
      </c>
      <c r="D219" s="45" t="str">
        <f>IF(Tableau32[[#This Row],[Unterthema]]=0,"",Tableau32[[#This Row],[Unterthema]])</f>
        <v>Arbeitsbedingungen</v>
      </c>
      <c r="E219" s="45" t="str">
        <f>IF(Tableau32[[#This Row],[Unter-Unterthema]]=0,"",IF(Tableau32[[#This Row],[Unter-Unterthema]]="-",Tableau327[[#This Row],[Unterthema]],_xlfn.CONCAT("S2 - ",Tableau32[[#This Row],[Unter-Unterthema]])))</f>
        <v>S2 - Sozialer Dialog</v>
      </c>
      <c r="F219" s="47" t="str">
        <f>IF(Tableau32[[#This Row],[Zutreffend?
'[ Ja / Nein']]]=0,"",Tableau32[[#This Row],[Zutreffend?
'[ Ja / Nein']]])</f>
        <v/>
      </c>
      <c r="G219" s="47" t="str">
        <f>IF(' 2_Wesentlichkeitsanalyse (dW)'!K219=0,"",' 2_Wesentlichkeitsanalyse (dW)'!K219)</f>
        <v/>
      </c>
      <c r="H219" s="47" t="str">
        <f>IF(' 2_Wesentlichkeitsanalyse (dW)'!V219=0,"",' 2_Wesentlichkeitsanalyse (dW)'!V219)</f>
        <v/>
      </c>
      <c r="I219" s="47" t="str">
        <f>IF(' 2_Wesentlichkeitsanalyse (dW)'!X219=0,"",' 2_Wesentlichkeitsanalyse (dW)'!X219)</f>
        <v/>
      </c>
      <c r="J219" s="47" t="str">
        <f>IF(' 2_Wesentlichkeitsanalyse (dW)'!AD219=0,"",' 2_Wesentlichkeitsanalyse (dW)'!AD219)</f>
        <v/>
      </c>
      <c r="K219" s="47" t="str">
        <f>IF(' 2_Wesentlichkeitsanalyse (dW)'!AF219=0,"",' 2_Wesentlichkeitsanalyse (dW)'!AF219)</f>
        <v/>
      </c>
      <c r="L219" s="47" t="str">
        <f>IF(' 2_Wesentlichkeitsanalyse (dW)'!AL219=0,"",' 2_Wesentlichkeitsanalyse (dW)'!AL219)</f>
        <v/>
      </c>
      <c r="M219" s="47">
        <f>IF(Tableau327[[#This Row],[Wirkungs-bewertung]]="",0,Tableau327[[#This Row],[Wirkungs-bewertung]])</f>
        <v>0</v>
      </c>
      <c r="N219" s="47">
        <f>MAX(Tableau327[[#This Row],[Risikobewertung]],Tableau327[[#This Row],[Chancen-bewertung]])</f>
        <v>0</v>
      </c>
      <c r="O219" s="47">
        <f t="shared" si="7"/>
        <v>0</v>
      </c>
      <c r="P219" s="47">
        <f t="shared" si="6"/>
        <v>0</v>
      </c>
    </row>
    <row r="220" spans="1:16" ht="86" outlineLevel="1">
      <c r="A220" s="25"/>
      <c r="B220" s="91" t="str">
        <f>Tableau32[[#This Row],[ESRS '#]]</f>
        <v>ESRS S2</v>
      </c>
      <c r="C220" s="91" t="str">
        <f>Tableau32[[#This Row],[Thema]]</f>
        <v>S2 - Arbeitskräfte in der Wertschöpfungskette</v>
      </c>
      <c r="D220" s="45" t="str">
        <f>IF(Tableau32[[#This Row],[Unterthema]]=0,"",Tableau32[[#This Row],[Unterthema]])</f>
        <v>Arbeitsbedingungen</v>
      </c>
      <c r="E220" s="45" t="str">
        <f>IF(Tableau32[[#This Row],[Unter-Unterthema]]=0,"",IF(Tableau32[[#This Row],[Unter-Unterthema]]="-",Tableau327[[#This Row],[Unterthema]],_xlfn.CONCAT("S2 - ",Tableau32[[#This Row],[Unter-Unterthema]])))</f>
        <v>S2 - Sozialer Dialog</v>
      </c>
      <c r="F220" s="47" t="str">
        <f>IF(Tableau32[[#This Row],[Zutreffend?
'[ Ja / Nein']]]=0,"",Tableau32[[#This Row],[Zutreffend?
'[ Ja / Nein']]])</f>
        <v/>
      </c>
      <c r="G220" s="47" t="str">
        <f>IF(' 2_Wesentlichkeitsanalyse (dW)'!K220=0,"",' 2_Wesentlichkeitsanalyse (dW)'!K220)</f>
        <v/>
      </c>
      <c r="H220" s="47" t="str">
        <f>IF(' 2_Wesentlichkeitsanalyse (dW)'!V220=0,"",' 2_Wesentlichkeitsanalyse (dW)'!V220)</f>
        <v/>
      </c>
      <c r="I220" s="47" t="str">
        <f>IF(' 2_Wesentlichkeitsanalyse (dW)'!X220=0,"",' 2_Wesentlichkeitsanalyse (dW)'!X220)</f>
        <v/>
      </c>
      <c r="J220" s="47" t="str">
        <f>IF(' 2_Wesentlichkeitsanalyse (dW)'!AD220=0,"",' 2_Wesentlichkeitsanalyse (dW)'!AD220)</f>
        <v/>
      </c>
      <c r="K220" s="47" t="str">
        <f>IF(' 2_Wesentlichkeitsanalyse (dW)'!AF220=0,"",' 2_Wesentlichkeitsanalyse (dW)'!AF220)</f>
        <v/>
      </c>
      <c r="L220" s="47" t="str">
        <f>IF(' 2_Wesentlichkeitsanalyse (dW)'!AL220=0,"",' 2_Wesentlichkeitsanalyse (dW)'!AL220)</f>
        <v/>
      </c>
      <c r="M220" s="47">
        <f>IF(Tableau327[[#This Row],[Wirkungs-bewertung]]="",0,Tableau327[[#This Row],[Wirkungs-bewertung]])</f>
        <v>0</v>
      </c>
      <c r="N220" s="47">
        <f>MAX(Tableau327[[#This Row],[Risikobewertung]],Tableau327[[#This Row],[Chancen-bewertung]])</f>
        <v>0</v>
      </c>
      <c r="O220" s="47">
        <f t="shared" si="7"/>
        <v>0</v>
      </c>
      <c r="P220" s="47">
        <f t="shared" si="6"/>
        <v>0</v>
      </c>
    </row>
    <row r="221" spans="1:16" ht="86" outlineLevel="1">
      <c r="A221" s="25"/>
      <c r="B221" s="91" t="str">
        <f>Tableau32[[#This Row],[ESRS '#]]</f>
        <v>ESRS S2</v>
      </c>
      <c r="C221" s="91" t="str">
        <f>Tableau32[[#This Row],[Thema]]</f>
        <v>S2 - Arbeitskräfte in der Wertschöpfungskette</v>
      </c>
      <c r="D221" s="45" t="str">
        <f>IF(Tableau32[[#This Row],[Unterthema]]=0,"",Tableau32[[#This Row],[Unterthema]])</f>
        <v>Arbeitsbedingungen</v>
      </c>
      <c r="E221" s="45" t="str">
        <f>IF(Tableau32[[#This Row],[Unter-Unterthema]]=0,"",IF(Tableau32[[#This Row],[Unter-Unterthema]]="-",Tableau327[[#This Row],[Unterthema]],_xlfn.CONCAT("S2 - ",Tableau32[[#This Row],[Unter-Unterthema]])))</f>
        <v>S2 - Vereinigungsfreiheit, einschließlich der Existenz von Betriebsräten</v>
      </c>
      <c r="F221" s="47" t="str">
        <f>IF(Tableau32[[#This Row],[Zutreffend?
'[ Ja / Nein']]]=0,"",Tableau32[[#This Row],[Zutreffend?
'[ Ja / Nein']]])</f>
        <v/>
      </c>
      <c r="G221" s="47" t="str">
        <f>IF(' 2_Wesentlichkeitsanalyse (dW)'!K221=0,"",' 2_Wesentlichkeitsanalyse (dW)'!K221)</f>
        <v/>
      </c>
      <c r="H221" s="47" t="str">
        <f>IF(' 2_Wesentlichkeitsanalyse (dW)'!V221=0,"",' 2_Wesentlichkeitsanalyse (dW)'!V221)</f>
        <v/>
      </c>
      <c r="I221" s="47" t="str">
        <f>IF(' 2_Wesentlichkeitsanalyse (dW)'!X221=0,"",' 2_Wesentlichkeitsanalyse (dW)'!X221)</f>
        <v/>
      </c>
      <c r="J221" s="47" t="str">
        <f>IF(' 2_Wesentlichkeitsanalyse (dW)'!AD221=0,"",' 2_Wesentlichkeitsanalyse (dW)'!AD221)</f>
        <v/>
      </c>
      <c r="K221" s="47" t="str">
        <f>IF(' 2_Wesentlichkeitsanalyse (dW)'!AF221=0,"",' 2_Wesentlichkeitsanalyse (dW)'!AF221)</f>
        <v/>
      </c>
      <c r="L221" s="47" t="str">
        <f>IF(' 2_Wesentlichkeitsanalyse (dW)'!AL221=0,"",' 2_Wesentlichkeitsanalyse (dW)'!AL221)</f>
        <v/>
      </c>
      <c r="M221" s="47">
        <f>IF(Tableau327[[#This Row],[Wirkungs-bewertung]]="",0,Tableau327[[#This Row],[Wirkungs-bewertung]])</f>
        <v>0</v>
      </c>
      <c r="N221" s="47">
        <f>MAX(Tableau327[[#This Row],[Risikobewertung]],Tableau327[[#This Row],[Chancen-bewertung]])</f>
        <v>0</v>
      </c>
      <c r="O221" s="47">
        <f t="shared" si="7"/>
        <v>0</v>
      </c>
      <c r="P221" s="47">
        <f t="shared" si="6"/>
        <v>0</v>
      </c>
    </row>
    <row r="222" spans="1:16" ht="86" outlineLevel="1">
      <c r="A222" s="25"/>
      <c r="B222" s="91" t="str">
        <f>Tableau32[[#This Row],[ESRS '#]]</f>
        <v>ESRS S2</v>
      </c>
      <c r="C222" s="91" t="str">
        <f>Tableau32[[#This Row],[Thema]]</f>
        <v>S2 - Arbeitskräfte in der Wertschöpfungskette</v>
      </c>
      <c r="D222" s="45" t="str">
        <f>IF(Tableau32[[#This Row],[Unterthema]]=0,"",Tableau32[[#This Row],[Unterthema]])</f>
        <v>Arbeitsbedingungen</v>
      </c>
      <c r="E222" s="45" t="str">
        <f>IF(Tableau32[[#This Row],[Unter-Unterthema]]=0,"",IF(Tableau32[[#This Row],[Unter-Unterthema]]="-",Tableau327[[#This Row],[Unterthema]],_xlfn.CONCAT("S2 - ",Tableau32[[#This Row],[Unter-Unterthema]])))</f>
        <v>S2 - Vereinigungsfreiheit, einschließlich der Existenz von Betriebsräten</v>
      </c>
      <c r="F222" s="47" t="str">
        <f>IF(Tableau32[[#This Row],[Zutreffend?
'[ Ja / Nein']]]=0,"",Tableau32[[#This Row],[Zutreffend?
'[ Ja / Nein']]])</f>
        <v/>
      </c>
      <c r="G222" s="47" t="str">
        <f>IF(' 2_Wesentlichkeitsanalyse (dW)'!K222=0,"",' 2_Wesentlichkeitsanalyse (dW)'!K222)</f>
        <v/>
      </c>
      <c r="H222" s="47" t="str">
        <f>IF(' 2_Wesentlichkeitsanalyse (dW)'!V222=0,"",' 2_Wesentlichkeitsanalyse (dW)'!V222)</f>
        <v/>
      </c>
      <c r="I222" s="47" t="str">
        <f>IF(' 2_Wesentlichkeitsanalyse (dW)'!X222=0,"",' 2_Wesentlichkeitsanalyse (dW)'!X222)</f>
        <v/>
      </c>
      <c r="J222" s="47" t="str">
        <f>IF(' 2_Wesentlichkeitsanalyse (dW)'!AD222=0,"",' 2_Wesentlichkeitsanalyse (dW)'!AD222)</f>
        <v/>
      </c>
      <c r="K222" s="47" t="str">
        <f>IF(' 2_Wesentlichkeitsanalyse (dW)'!AF222=0,"",' 2_Wesentlichkeitsanalyse (dW)'!AF222)</f>
        <v/>
      </c>
      <c r="L222" s="47" t="str">
        <f>IF(' 2_Wesentlichkeitsanalyse (dW)'!AL222=0,"",' 2_Wesentlichkeitsanalyse (dW)'!AL222)</f>
        <v/>
      </c>
      <c r="M222" s="47">
        <f>IF(Tableau327[[#This Row],[Wirkungs-bewertung]]="",0,Tableau327[[#This Row],[Wirkungs-bewertung]])</f>
        <v>0</v>
      </c>
      <c r="N222" s="47">
        <f>MAX(Tableau327[[#This Row],[Risikobewertung]],Tableau327[[#This Row],[Chancen-bewertung]])</f>
        <v>0</v>
      </c>
      <c r="O222" s="47">
        <f t="shared" si="7"/>
        <v>0</v>
      </c>
      <c r="P222" s="47">
        <f t="shared" si="6"/>
        <v>0</v>
      </c>
    </row>
    <row r="223" spans="1:16" ht="86" outlineLevel="1">
      <c r="A223" s="25"/>
      <c r="B223" s="91" t="str">
        <f>Tableau32[[#This Row],[ESRS '#]]</f>
        <v>ESRS S2</v>
      </c>
      <c r="C223" s="91" t="str">
        <f>Tableau32[[#This Row],[Thema]]</f>
        <v>S2 - Arbeitskräfte in der Wertschöpfungskette</v>
      </c>
      <c r="D223" s="45" t="str">
        <f>IF(Tableau32[[#This Row],[Unterthema]]=0,"",Tableau32[[#This Row],[Unterthema]])</f>
        <v>Arbeitsbedingungen</v>
      </c>
      <c r="E223" s="45" t="str">
        <f>IF(Tableau32[[#This Row],[Unter-Unterthema]]=0,"",IF(Tableau32[[#This Row],[Unter-Unterthema]]="-",Tableau327[[#This Row],[Unterthema]],_xlfn.CONCAT("S2 - ",Tableau32[[#This Row],[Unter-Unterthema]])))</f>
        <v>S2 - Vereinigungsfreiheit, einschließlich der Existenz von Betriebsräten</v>
      </c>
      <c r="F223" s="47" t="str">
        <f>IF(Tableau32[[#This Row],[Zutreffend?
'[ Ja / Nein']]]=0,"",Tableau32[[#This Row],[Zutreffend?
'[ Ja / Nein']]])</f>
        <v/>
      </c>
      <c r="G223" s="47" t="str">
        <f>IF(' 2_Wesentlichkeitsanalyse (dW)'!K223=0,"",' 2_Wesentlichkeitsanalyse (dW)'!K223)</f>
        <v/>
      </c>
      <c r="H223" s="47" t="str">
        <f>IF(' 2_Wesentlichkeitsanalyse (dW)'!V223=0,"",' 2_Wesentlichkeitsanalyse (dW)'!V223)</f>
        <v/>
      </c>
      <c r="I223" s="47" t="str">
        <f>IF(' 2_Wesentlichkeitsanalyse (dW)'!X223=0,"",' 2_Wesentlichkeitsanalyse (dW)'!X223)</f>
        <v/>
      </c>
      <c r="J223" s="47" t="str">
        <f>IF(' 2_Wesentlichkeitsanalyse (dW)'!AD223=0,"",' 2_Wesentlichkeitsanalyse (dW)'!AD223)</f>
        <v/>
      </c>
      <c r="K223" s="47" t="str">
        <f>IF(' 2_Wesentlichkeitsanalyse (dW)'!AF223=0,"",' 2_Wesentlichkeitsanalyse (dW)'!AF223)</f>
        <v/>
      </c>
      <c r="L223" s="47" t="str">
        <f>IF(' 2_Wesentlichkeitsanalyse (dW)'!AL223=0,"",' 2_Wesentlichkeitsanalyse (dW)'!AL223)</f>
        <v/>
      </c>
      <c r="M223" s="47">
        <f>IF(Tableau327[[#This Row],[Wirkungs-bewertung]]="",0,Tableau327[[#This Row],[Wirkungs-bewertung]])</f>
        <v>0</v>
      </c>
      <c r="N223" s="47">
        <f>MAX(Tableau327[[#This Row],[Risikobewertung]],Tableau327[[#This Row],[Chancen-bewertung]])</f>
        <v>0</v>
      </c>
      <c r="O223" s="47">
        <f t="shared" si="7"/>
        <v>0</v>
      </c>
      <c r="P223" s="47">
        <f t="shared" si="6"/>
        <v>0</v>
      </c>
    </row>
    <row r="224" spans="1:16" ht="86" outlineLevel="1">
      <c r="A224" s="25"/>
      <c r="B224" s="91" t="str">
        <f>Tableau32[[#This Row],[ESRS '#]]</f>
        <v>ESRS S2</v>
      </c>
      <c r="C224" s="91" t="str">
        <f>Tableau32[[#This Row],[Thema]]</f>
        <v>S2 - Arbeitskräfte in der Wertschöpfungskette</v>
      </c>
      <c r="D224" s="45" t="str">
        <f>IF(Tableau32[[#This Row],[Unterthema]]=0,"",Tableau32[[#This Row],[Unterthema]])</f>
        <v>Arbeitsbedingungen</v>
      </c>
      <c r="E224" s="45" t="str">
        <f>IF(Tableau32[[#This Row],[Unter-Unterthema]]=0,"",IF(Tableau32[[#This Row],[Unter-Unterthema]]="-",Tableau327[[#This Row],[Unterthema]],_xlfn.CONCAT("S2 - ",Tableau32[[#This Row],[Unter-Unterthema]])))</f>
        <v>S2 - Vereinigungsfreiheit, einschließlich der Existenz von Betriebsräten</v>
      </c>
      <c r="F224" s="47" t="str">
        <f>IF(Tableau32[[#This Row],[Zutreffend?
'[ Ja / Nein']]]=0,"",Tableau32[[#This Row],[Zutreffend?
'[ Ja / Nein']]])</f>
        <v/>
      </c>
      <c r="G224" s="47" t="str">
        <f>IF(' 2_Wesentlichkeitsanalyse (dW)'!K224=0,"",' 2_Wesentlichkeitsanalyse (dW)'!K224)</f>
        <v/>
      </c>
      <c r="H224" s="47" t="str">
        <f>IF(' 2_Wesentlichkeitsanalyse (dW)'!V224=0,"",' 2_Wesentlichkeitsanalyse (dW)'!V224)</f>
        <v/>
      </c>
      <c r="I224" s="47" t="str">
        <f>IF(' 2_Wesentlichkeitsanalyse (dW)'!X224=0,"",' 2_Wesentlichkeitsanalyse (dW)'!X224)</f>
        <v/>
      </c>
      <c r="J224" s="47" t="str">
        <f>IF(' 2_Wesentlichkeitsanalyse (dW)'!AD224=0,"",' 2_Wesentlichkeitsanalyse (dW)'!AD224)</f>
        <v/>
      </c>
      <c r="K224" s="47" t="str">
        <f>IF(' 2_Wesentlichkeitsanalyse (dW)'!AF224=0,"",' 2_Wesentlichkeitsanalyse (dW)'!AF224)</f>
        <v/>
      </c>
      <c r="L224" s="47" t="str">
        <f>IF(' 2_Wesentlichkeitsanalyse (dW)'!AL224=0,"",' 2_Wesentlichkeitsanalyse (dW)'!AL224)</f>
        <v/>
      </c>
      <c r="M224" s="47">
        <f>IF(Tableau327[[#This Row],[Wirkungs-bewertung]]="",0,Tableau327[[#This Row],[Wirkungs-bewertung]])</f>
        <v>0</v>
      </c>
      <c r="N224" s="47">
        <f>MAX(Tableau327[[#This Row],[Risikobewertung]],Tableau327[[#This Row],[Chancen-bewertung]])</f>
        <v>0</v>
      </c>
      <c r="O224" s="47">
        <f t="shared" si="7"/>
        <v>0</v>
      </c>
      <c r="P224" s="47">
        <f t="shared" si="6"/>
        <v>0</v>
      </c>
    </row>
    <row r="225" spans="1:16" ht="86" outlineLevel="1">
      <c r="A225" s="25"/>
      <c r="B225" s="91" t="str">
        <f>Tableau32[[#This Row],[ESRS '#]]</f>
        <v>ESRS S2</v>
      </c>
      <c r="C225" s="91" t="str">
        <f>Tableau32[[#This Row],[Thema]]</f>
        <v>S2 - Arbeitskräfte in der Wertschöpfungskette</v>
      </c>
      <c r="D225" s="45" t="str">
        <f>IF(Tableau32[[#This Row],[Unterthema]]=0,"",Tableau32[[#This Row],[Unterthema]])</f>
        <v>Arbeitsbedingungen</v>
      </c>
      <c r="E225" s="45" t="str">
        <f>IF(Tableau32[[#This Row],[Unter-Unterthema]]=0,"",IF(Tableau32[[#This Row],[Unter-Unterthema]]="-",Tableau327[[#This Row],[Unterthema]],_xlfn.CONCAT("S2 - ",Tableau32[[#This Row],[Unter-Unterthema]])))</f>
        <v>S2 - Tarifverhandlungen</v>
      </c>
      <c r="F225" s="47" t="str">
        <f>IF(Tableau32[[#This Row],[Zutreffend?
'[ Ja / Nein']]]=0,"",Tableau32[[#This Row],[Zutreffend?
'[ Ja / Nein']]])</f>
        <v/>
      </c>
      <c r="G225" s="47" t="str">
        <f>IF(' 2_Wesentlichkeitsanalyse (dW)'!K225=0,"",' 2_Wesentlichkeitsanalyse (dW)'!K225)</f>
        <v/>
      </c>
      <c r="H225" s="47" t="str">
        <f>IF(' 2_Wesentlichkeitsanalyse (dW)'!V225=0,"",' 2_Wesentlichkeitsanalyse (dW)'!V225)</f>
        <v/>
      </c>
      <c r="I225" s="47" t="str">
        <f>IF(' 2_Wesentlichkeitsanalyse (dW)'!X225=0,"",' 2_Wesentlichkeitsanalyse (dW)'!X225)</f>
        <v/>
      </c>
      <c r="J225" s="47" t="str">
        <f>IF(' 2_Wesentlichkeitsanalyse (dW)'!AD225=0,"",' 2_Wesentlichkeitsanalyse (dW)'!AD225)</f>
        <v/>
      </c>
      <c r="K225" s="47" t="str">
        <f>IF(' 2_Wesentlichkeitsanalyse (dW)'!AF225=0,"",' 2_Wesentlichkeitsanalyse (dW)'!AF225)</f>
        <v/>
      </c>
      <c r="L225" s="47" t="str">
        <f>IF(' 2_Wesentlichkeitsanalyse (dW)'!AL225=0,"",' 2_Wesentlichkeitsanalyse (dW)'!AL225)</f>
        <v/>
      </c>
      <c r="M225" s="47">
        <f>IF(Tableau327[[#This Row],[Wirkungs-bewertung]]="",0,Tableau327[[#This Row],[Wirkungs-bewertung]])</f>
        <v>0</v>
      </c>
      <c r="N225" s="47">
        <f>MAX(Tableau327[[#This Row],[Risikobewertung]],Tableau327[[#This Row],[Chancen-bewertung]])</f>
        <v>0</v>
      </c>
      <c r="O225" s="47">
        <f t="shared" si="7"/>
        <v>0</v>
      </c>
      <c r="P225" s="47">
        <f t="shared" si="6"/>
        <v>0</v>
      </c>
    </row>
    <row r="226" spans="1:16" ht="86" outlineLevel="1">
      <c r="A226" s="25"/>
      <c r="B226" s="91" t="str">
        <f>Tableau32[[#This Row],[ESRS '#]]</f>
        <v>ESRS S2</v>
      </c>
      <c r="C226" s="91" t="str">
        <f>Tableau32[[#This Row],[Thema]]</f>
        <v>S2 - Arbeitskräfte in der Wertschöpfungskette</v>
      </c>
      <c r="D226" s="45" t="str">
        <f>IF(Tableau32[[#This Row],[Unterthema]]=0,"",Tableau32[[#This Row],[Unterthema]])</f>
        <v>Arbeitsbedingungen</v>
      </c>
      <c r="E226" s="45" t="str">
        <f>IF(Tableau32[[#This Row],[Unter-Unterthema]]=0,"",IF(Tableau32[[#This Row],[Unter-Unterthema]]="-",Tableau327[[#This Row],[Unterthema]],_xlfn.CONCAT("S2 - ",Tableau32[[#This Row],[Unter-Unterthema]])))</f>
        <v>S2 - Tarifverhandlungen</v>
      </c>
      <c r="F226" s="47" t="str">
        <f>IF(Tableau32[[#This Row],[Zutreffend?
'[ Ja / Nein']]]=0,"",Tableau32[[#This Row],[Zutreffend?
'[ Ja / Nein']]])</f>
        <v/>
      </c>
      <c r="G226" s="47" t="str">
        <f>IF(' 2_Wesentlichkeitsanalyse (dW)'!K226=0,"",' 2_Wesentlichkeitsanalyse (dW)'!K226)</f>
        <v/>
      </c>
      <c r="H226" s="47" t="str">
        <f>IF(' 2_Wesentlichkeitsanalyse (dW)'!V226=0,"",' 2_Wesentlichkeitsanalyse (dW)'!V226)</f>
        <v/>
      </c>
      <c r="I226" s="47" t="str">
        <f>IF(' 2_Wesentlichkeitsanalyse (dW)'!X226=0,"",' 2_Wesentlichkeitsanalyse (dW)'!X226)</f>
        <v/>
      </c>
      <c r="J226" s="47" t="str">
        <f>IF(' 2_Wesentlichkeitsanalyse (dW)'!AD226=0,"",' 2_Wesentlichkeitsanalyse (dW)'!AD226)</f>
        <v/>
      </c>
      <c r="K226" s="47" t="str">
        <f>IF(' 2_Wesentlichkeitsanalyse (dW)'!AF226=0,"",' 2_Wesentlichkeitsanalyse (dW)'!AF226)</f>
        <v/>
      </c>
      <c r="L226" s="47" t="str">
        <f>IF(' 2_Wesentlichkeitsanalyse (dW)'!AL226=0,"",' 2_Wesentlichkeitsanalyse (dW)'!AL226)</f>
        <v/>
      </c>
      <c r="M226" s="47">
        <f>IF(Tableau327[[#This Row],[Wirkungs-bewertung]]="",0,Tableau327[[#This Row],[Wirkungs-bewertung]])</f>
        <v>0</v>
      </c>
      <c r="N226" s="47">
        <f>MAX(Tableau327[[#This Row],[Risikobewertung]],Tableau327[[#This Row],[Chancen-bewertung]])</f>
        <v>0</v>
      </c>
      <c r="O226" s="47">
        <f t="shared" si="7"/>
        <v>0</v>
      </c>
      <c r="P226" s="47">
        <f t="shared" si="6"/>
        <v>0</v>
      </c>
    </row>
    <row r="227" spans="1:16" ht="86" outlineLevel="1">
      <c r="A227" s="25"/>
      <c r="B227" s="91" t="str">
        <f>Tableau32[[#This Row],[ESRS '#]]</f>
        <v>ESRS S2</v>
      </c>
      <c r="C227" s="91" t="str">
        <f>Tableau32[[#This Row],[Thema]]</f>
        <v>S2 - Arbeitskräfte in der Wertschöpfungskette</v>
      </c>
      <c r="D227" s="45" t="str">
        <f>IF(Tableau32[[#This Row],[Unterthema]]=0,"",Tableau32[[#This Row],[Unterthema]])</f>
        <v>Arbeitsbedingungen</v>
      </c>
      <c r="E227" s="45" t="str">
        <f>IF(Tableau32[[#This Row],[Unter-Unterthema]]=0,"",IF(Tableau32[[#This Row],[Unter-Unterthema]]="-",Tableau327[[#This Row],[Unterthema]],_xlfn.CONCAT("S2 - ",Tableau32[[#This Row],[Unter-Unterthema]])))</f>
        <v>S2 - Tarifverhandlungen</v>
      </c>
      <c r="F227" s="47" t="str">
        <f>IF(Tableau32[[#This Row],[Zutreffend?
'[ Ja / Nein']]]=0,"",Tableau32[[#This Row],[Zutreffend?
'[ Ja / Nein']]])</f>
        <v/>
      </c>
      <c r="G227" s="47" t="str">
        <f>IF(' 2_Wesentlichkeitsanalyse (dW)'!K227=0,"",' 2_Wesentlichkeitsanalyse (dW)'!K227)</f>
        <v/>
      </c>
      <c r="H227" s="47" t="str">
        <f>IF(' 2_Wesentlichkeitsanalyse (dW)'!V227=0,"",' 2_Wesentlichkeitsanalyse (dW)'!V227)</f>
        <v/>
      </c>
      <c r="I227" s="47" t="str">
        <f>IF(' 2_Wesentlichkeitsanalyse (dW)'!X227=0,"",' 2_Wesentlichkeitsanalyse (dW)'!X227)</f>
        <v/>
      </c>
      <c r="J227" s="47" t="str">
        <f>IF(' 2_Wesentlichkeitsanalyse (dW)'!AD227=0,"",' 2_Wesentlichkeitsanalyse (dW)'!AD227)</f>
        <v/>
      </c>
      <c r="K227" s="47" t="str">
        <f>IF(' 2_Wesentlichkeitsanalyse (dW)'!AF227=0,"",' 2_Wesentlichkeitsanalyse (dW)'!AF227)</f>
        <v/>
      </c>
      <c r="L227" s="47" t="str">
        <f>IF(' 2_Wesentlichkeitsanalyse (dW)'!AL227=0,"",' 2_Wesentlichkeitsanalyse (dW)'!AL227)</f>
        <v/>
      </c>
      <c r="M227" s="47">
        <f>IF(Tableau327[[#This Row],[Wirkungs-bewertung]]="",0,Tableau327[[#This Row],[Wirkungs-bewertung]])</f>
        <v>0</v>
      </c>
      <c r="N227" s="47">
        <f>MAX(Tableau327[[#This Row],[Risikobewertung]],Tableau327[[#This Row],[Chancen-bewertung]])</f>
        <v>0</v>
      </c>
      <c r="O227" s="47">
        <f t="shared" si="7"/>
        <v>0</v>
      </c>
      <c r="P227" s="47">
        <f t="shared" si="6"/>
        <v>0</v>
      </c>
    </row>
    <row r="228" spans="1:16" ht="86" outlineLevel="1">
      <c r="A228" s="25"/>
      <c r="B228" s="91" t="str">
        <f>Tableau32[[#This Row],[ESRS '#]]</f>
        <v>ESRS S2</v>
      </c>
      <c r="C228" s="91" t="str">
        <f>Tableau32[[#This Row],[Thema]]</f>
        <v>S2 - Arbeitskräfte in der Wertschöpfungskette</v>
      </c>
      <c r="D228" s="45" t="str">
        <f>IF(Tableau32[[#This Row],[Unterthema]]=0,"",Tableau32[[#This Row],[Unterthema]])</f>
        <v>Arbeitsbedingungen</v>
      </c>
      <c r="E228" s="45" t="str">
        <f>IF(Tableau32[[#This Row],[Unter-Unterthema]]=0,"",IF(Tableau32[[#This Row],[Unter-Unterthema]]="-",Tableau327[[#This Row],[Unterthema]],_xlfn.CONCAT("S2 - ",Tableau32[[#This Row],[Unter-Unterthema]])))</f>
        <v>S2 - Tarifverhandlungen</v>
      </c>
      <c r="F228" s="47" t="str">
        <f>IF(Tableau32[[#This Row],[Zutreffend?
'[ Ja / Nein']]]=0,"",Tableau32[[#This Row],[Zutreffend?
'[ Ja / Nein']]])</f>
        <v/>
      </c>
      <c r="G228" s="47" t="str">
        <f>IF(' 2_Wesentlichkeitsanalyse (dW)'!K228=0,"",' 2_Wesentlichkeitsanalyse (dW)'!K228)</f>
        <v/>
      </c>
      <c r="H228" s="47" t="str">
        <f>IF(' 2_Wesentlichkeitsanalyse (dW)'!V228=0,"",' 2_Wesentlichkeitsanalyse (dW)'!V228)</f>
        <v/>
      </c>
      <c r="I228" s="47" t="str">
        <f>IF(' 2_Wesentlichkeitsanalyse (dW)'!X228=0,"",' 2_Wesentlichkeitsanalyse (dW)'!X228)</f>
        <v/>
      </c>
      <c r="J228" s="47" t="str">
        <f>IF(' 2_Wesentlichkeitsanalyse (dW)'!AD228=0,"",' 2_Wesentlichkeitsanalyse (dW)'!AD228)</f>
        <v/>
      </c>
      <c r="K228" s="47" t="str">
        <f>IF(' 2_Wesentlichkeitsanalyse (dW)'!AF228=0,"",' 2_Wesentlichkeitsanalyse (dW)'!AF228)</f>
        <v/>
      </c>
      <c r="L228" s="47" t="str">
        <f>IF(' 2_Wesentlichkeitsanalyse (dW)'!AL228=0,"",' 2_Wesentlichkeitsanalyse (dW)'!AL228)</f>
        <v/>
      </c>
      <c r="M228" s="47">
        <f>IF(Tableau327[[#This Row],[Wirkungs-bewertung]]="",0,Tableau327[[#This Row],[Wirkungs-bewertung]])</f>
        <v>0</v>
      </c>
      <c r="N228" s="47">
        <f>MAX(Tableau327[[#This Row],[Risikobewertung]],Tableau327[[#This Row],[Chancen-bewertung]])</f>
        <v>0</v>
      </c>
      <c r="O228" s="47">
        <f t="shared" si="7"/>
        <v>0</v>
      </c>
      <c r="P228" s="47">
        <f t="shared" si="6"/>
        <v>0</v>
      </c>
    </row>
    <row r="229" spans="1:16" ht="86" outlineLevel="1">
      <c r="A229" s="25"/>
      <c r="B229" s="91" t="str">
        <f>Tableau32[[#This Row],[ESRS '#]]</f>
        <v>ESRS S2</v>
      </c>
      <c r="C229" s="91" t="str">
        <f>Tableau32[[#This Row],[Thema]]</f>
        <v>S2 - Arbeitskräfte in der Wertschöpfungskette</v>
      </c>
      <c r="D229" s="45" t="str">
        <f>IF(Tableau32[[#This Row],[Unterthema]]=0,"",Tableau32[[#This Row],[Unterthema]])</f>
        <v>Arbeitsbedingungen</v>
      </c>
      <c r="E229" s="45" t="str">
        <f>IF(Tableau32[[#This Row],[Unter-Unterthema]]=0,"",IF(Tableau32[[#This Row],[Unter-Unterthema]]="-",Tableau327[[#This Row],[Unterthema]],_xlfn.CONCAT("S2 - ",Tableau32[[#This Row],[Unter-Unterthema]])))</f>
        <v>S2 - Vereinbarkeit von Berufs- und Privatleben</v>
      </c>
      <c r="F229" s="47" t="str">
        <f>IF(Tableau32[[#This Row],[Zutreffend?
'[ Ja / Nein']]]=0,"",Tableau32[[#This Row],[Zutreffend?
'[ Ja / Nein']]])</f>
        <v/>
      </c>
      <c r="G229" s="47" t="str">
        <f>IF(' 2_Wesentlichkeitsanalyse (dW)'!K229=0,"",' 2_Wesentlichkeitsanalyse (dW)'!K229)</f>
        <v/>
      </c>
      <c r="H229" s="47" t="str">
        <f>IF(' 2_Wesentlichkeitsanalyse (dW)'!V229=0,"",' 2_Wesentlichkeitsanalyse (dW)'!V229)</f>
        <v/>
      </c>
      <c r="I229" s="47" t="str">
        <f>IF(' 2_Wesentlichkeitsanalyse (dW)'!X229=0,"",' 2_Wesentlichkeitsanalyse (dW)'!X229)</f>
        <v/>
      </c>
      <c r="J229" s="47" t="str">
        <f>IF(' 2_Wesentlichkeitsanalyse (dW)'!AD229=0,"",' 2_Wesentlichkeitsanalyse (dW)'!AD229)</f>
        <v/>
      </c>
      <c r="K229" s="47" t="str">
        <f>IF(' 2_Wesentlichkeitsanalyse (dW)'!AF229=0,"",' 2_Wesentlichkeitsanalyse (dW)'!AF229)</f>
        <v/>
      </c>
      <c r="L229" s="47" t="str">
        <f>IF(' 2_Wesentlichkeitsanalyse (dW)'!AL229=0,"",' 2_Wesentlichkeitsanalyse (dW)'!AL229)</f>
        <v/>
      </c>
      <c r="M229" s="47">
        <f>IF(Tableau327[[#This Row],[Wirkungs-bewertung]]="",0,Tableau327[[#This Row],[Wirkungs-bewertung]])</f>
        <v>0</v>
      </c>
      <c r="N229" s="47">
        <f>MAX(Tableau327[[#This Row],[Risikobewertung]],Tableau327[[#This Row],[Chancen-bewertung]])</f>
        <v>0</v>
      </c>
      <c r="O229" s="47">
        <f t="shared" si="7"/>
        <v>0</v>
      </c>
      <c r="P229" s="47">
        <f t="shared" si="6"/>
        <v>0</v>
      </c>
    </row>
    <row r="230" spans="1:16" ht="86" outlineLevel="1">
      <c r="A230" s="25"/>
      <c r="B230" s="91" t="str">
        <f>Tableau32[[#This Row],[ESRS '#]]</f>
        <v>ESRS S2</v>
      </c>
      <c r="C230" s="91" t="str">
        <f>Tableau32[[#This Row],[Thema]]</f>
        <v>S2 - Arbeitskräfte in der Wertschöpfungskette</v>
      </c>
      <c r="D230" s="45" t="str">
        <f>IF(Tableau32[[#This Row],[Unterthema]]=0,"",Tableau32[[#This Row],[Unterthema]])</f>
        <v>Arbeitsbedingungen</v>
      </c>
      <c r="E230" s="45" t="str">
        <f>IF(Tableau32[[#This Row],[Unter-Unterthema]]=0,"",IF(Tableau32[[#This Row],[Unter-Unterthema]]="-",Tableau327[[#This Row],[Unterthema]],_xlfn.CONCAT("S2 - ",Tableau32[[#This Row],[Unter-Unterthema]])))</f>
        <v>S2 - Vereinbarkeit von Berufs- und Privatleben</v>
      </c>
      <c r="F230" s="47" t="str">
        <f>IF(Tableau32[[#This Row],[Zutreffend?
'[ Ja / Nein']]]=0,"",Tableau32[[#This Row],[Zutreffend?
'[ Ja / Nein']]])</f>
        <v/>
      </c>
      <c r="G230" s="47" t="str">
        <f>IF(' 2_Wesentlichkeitsanalyse (dW)'!K230=0,"",' 2_Wesentlichkeitsanalyse (dW)'!K230)</f>
        <v/>
      </c>
      <c r="H230" s="47" t="str">
        <f>IF(' 2_Wesentlichkeitsanalyse (dW)'!V230=0,"",' 2_Wesentlichkeitsanalyse (dW)'!V230)</f>
        <v/>
      </c>
      <c r="I230" s="47" t="str">
        <f>IF(' 2_Wesentlichkeitsanalyse (dW)'!X230=0,"",' 2_Wesentlichkeitsanalyse (dW)'!X230)</f>
        <v/>
      </c>
      <c r="J230" s="47" t="str">
        <f>IF(' 2_Wesentlichkeitsanalyse (dW)'!AD230=0,"",' 2_Wesentlichkeitsanalyse (dW)'!AD230)</f>
        <v/>
      </c>
      <c r="K230" s="47" t="str">
        <f>IF(' 2_Wesentlichkeitsanalyse (dW)'!AF230=0,"",' 2_Wesentlichkeitsanalyse (dW)'!AF230)</f>
        <v/>
      </c>
      <c r="L230" s="47" t="str">
        <f>IF(' 2_Wesentlichkeitsanalyse (dW)'!AL230=0,"",' 2_Wesentlichkeitsanalyse (dW)'!AL230)</f>
        <v/>
      </c>
      <c r="M230" s="47">
        <f>IF(Tableau327[[#This Row],[Wirkungs-bewertung]]="",0,Tableau327[[#This Row],[Wirkungs-bewertung]])</f>
        <v>0</v>
      </c>
      <c r="N230" s="47">
        <f>MAX(Tableau327[[#This Row],[Risikobewertung]],Tableau327[[#This Row],[Chancen-bewertung]])</f>
        <v>0</v>
      </c>
      <c r="O230" s="47">
        <f t="shared" si="7"/>
        <v>0</v>
      </c>
      <c r="P230" s="47">
        <f t="shared" si="6"/>
        <v>0</v>
      </c>
    </row>
    <row r="231" spans="1:16" ht="86" outlineLevel="1">
      <c r="A231" s="25"/>
      <c r="B231" s="91" t="str">
        <f>Tableau32[[#This Row],[ESRS '#]]</f>
        <v>ESRS S2</v>
      </c>
      <c r="C231" s="91" t="str">
        <f>Tableau32[[#This Row],[Thema]]</f>
        <v>S2 - Arbeitskräfte in der Wertschöpfungskette</v>
      </c>
      <c r="D231" s="45" t="str">
        <f>IF(Tableau32[[#This Row],[Unterthema]]=0,"",Tableau32[[#This Row],[Unterthema]])</f>
        <v>Arbeitsbedingungen</v>
      </c>
      <c r="E231" s="45" t="str">
        <f>IF(Tableau32[[#This Row],[Unter-Unterthema]]=0,"",IF(Tableau32[[#This Row],[Unter-Unterthema]]="-",Tableau327[[#This Row],[Unterthema]],_xlfn.CONCAT("S2 - ",Tableau32[[#This Row],[Unter-Unterthema]])))</f>
        <v>S2 - Vereinbarkeit von Berufs- und Privatleben</v>
      </c>
      <c r="F231" s="47" t="str">
        <f>IF(Tableau32[[#This Row],[Zutreffend?
'[ Ja / Nein']]]=0,"",Tableau32[[#This Row],[Zutreffend?
'[ Ja / Nein']]])</f>
        <v/>
      </c>
      <c r="G231" s="47" t="str">
        <f>IF(' 2_Wesentlichkeitsanalyse (dW)'!K231=0,"",' 2_Wesentlichkeitsanalyse (dW)'!K231)</f>
        <v/>
      </c>
      <c r="H231" s="47" t="str">
        <f>IF(' 2_Wesentlichkeitsanalyse (dW)'!V231=0,"",' 2_Wesentlichkeitsanalyse (dW)'!V231)</f>
        <v/>
      </c>
      <c r="I231" s="47" t="str">
        <f>IF(' 2_Wesentlichkeitsanalyse (dW)'!X231=0,"",' 2_Wesentlichkeitsanalyse (dW)'!X231)</f>
        <v/>
      </c>
      <c r="J231" s="47" t="str">
        <f>IF(' 2_Wesentlichkeitsanalyse (dW)'!AD231=0,"",' 2_Wesentlichkeitsanalyse (dW)'!AD231)</f>
        <v/>
      </c>
      <c r="K231" s="47" t="str">
        <f>IF(' 2_Wesentlichkeitsanalyse (dW)'!AF231=0,"",' 2_Wesentlichkeitsanalyse (dW)'!AF231)</f>
        <v/>
      </c>
      <c r="L231" s="47" t="str">
        <f>IF(' 2_Wesentlichkeitsanalyse (dW)'!AL231=0,"",' 2_Wesentlichkeitsanalyse (dW)'!AL231)</f>
        <v/>
      </c>
      <c r="M231" s="47">
        <f>IF(Tableau327[[#This Row],[Wirkungs-bewertung]]="",0,Tableau327[[#This Row],[Wirkungs-bewertung]])</f>
        <v>0</v>
      </c>
      <c r="N231" s="47">
        <f>MAX(Tableau327[[#This Row],[Risikobewertung]],Tableau327[[#This Row],[Chancen-bewertung]])</f>
        <v>0</v>
      </c>
      <c r="O231" s="47">
        <f t="shared" si="7"/>
        <v>0</v>
      </c>
      <c r="P231" s="47">
        <f t="shared" si="6"/>
        <v>0</v>
      </c>
    </row>
    <row r="232" spans="1:16" ht="86" outlineLevel="1">
      <c r="A232" s="25"/>
      <c r="B232" s="91" t="str">
        <f>Tableau32[[#This Row],[ESRS '#]]</f>
        <v>ESRS S2</v>
      </c>
      <c r="C232" s="91" t="str">
        <f>Tableau32[[#This Row],[Thema]]</f>
        <v>S2 - Arbeitskräfte in der Wertschöpfungskette</v>
      </c>
      <c r="D232" s="45" t="str">
        <f>IF(Tableau32[[#This Row],[Unterthema]]=0,"",Tableau32[[#This Row],[Unterthema]])</f>
        <v>Arbeitsbedingungen</v>
      </c>
      <c r="E232" s="45" t="str">
        <f>IF(Tableau32[[#This Row],[Unter-Unterthema]]=0,"",IF(Tableau32[[#This Row],[Unter-Unterthema]]="-",Tableau327[[#This Row],[Unterthema]],_xlfn.CONCAT("S2 - ",Tableau32[[#This Row],[Unter-Unterthema]])))</f>
        <v>S2 - Vereinbarkeit von Berufs- und Privatleben</v>
      </c>
      <c r="F232" s="47" t="str">
        <f>IF(Tableau32[[#This Row],[Zutreffend?
'[ Ja / Nein']]]=0,"",Tableau32[[#This Row],[Zutreffend?
'[ Ja / Nein']]])</f>
        <v/>
      </c>
      <c r="G232" s="47" t="str">
        <f>IF(' 2_Wesentlichkeitsanalyse (dW)'!K232=0,"",' 2_Wesentlichkeitsanalyse (dW)'!K232)</f>
        <v/>
      </c>
      <c r="H232" s="47" t="str">
        <f>IF(' 2_Wesentlichkeitsanalyse (dW)'!V232=0,"",' 2_Wesentlichkeitsanalyse (dW)'!V232)</f>
        <v/>
      </c>
      <c r="I232" s="47" t="str">
        <f>IF(' 2_Wesentlichkeitsanalyse (dW)'!X232=0,"",' 2_Wesentlichkeitsanalyse (dW)'!X232)</f>
        <v/>
      </c>
      <c r="J232" s="47" t="str">
        <f>IF(' 2_Wesentlichkeitsanalyse (dW)'!AD232=0,"",' 2_Wesentlichkeitsanalyse (dW)'!AD232)</f>
        <v/>
      </c>
      <c r="K232" s="47" t="str">
        <f>IF(' 2_Wesentlichkeitsanalyse (dW)'!AF232=0,"",' 2_Wesentlichkeitsanalyse (dW)'!AF232)</f>
        <v/>
      </c>
      <c r="L232" s="47" t="str">
        <f>IF(' 2_Wesentlichkeitsanalyse (dW)'!AL232=0,"",' 2_Wesentlichkeitsanalyse (dW)'!AL232)</f>
        <v/>
      </c>
      <c r="M232" s="47">
        <f>IF(Tableau327[[#This Row],[Wirkungs-bewertung]]="",0,Tableau327[[#This Row],[Wirkungs-bewertung]])</f>
        <v>0</v>
      </c>
      <c r="N232" s="47">
        <f>MAX(Tableau327[[#This Row],[Risikobewertung]],Tableau327[[#This Row],[Chancen-bewertung]])</f>
        <v>0</v>
      </c>
      <c r="O232" s="47">
        <f t="shared" si="7"/>
        <v>0</v>
      </c>
      <c r="P232" s="47">
        <f t="shared" si="6"/>
        <v>0</v>
      </c>
    </row>
    <row r="233" spans="1:16" ht="86" outlineLevel="1">
      <c r="A233" s="25"/>
      <c r="B233" s="91" t="str">
        <f>Tableau32[[#This Row],[ESRS '#]]</f>
        <v>ESRS S2</v>
      </c>
      <c r="C233" s="91" t="str">
        <f>Tableau32[[#This Row],[Thema]]</f>
        <v>S2 - Arbeitskräfte in der Wertschöpfungskette</v>
      </c>
      <c r="D233" s="45" t="str">
        <f>IF(Tableau32[[#This Row],[Unterthema]]=0,"",Tableau32[[#This Row],[Unterthema]])</f>
        <v>Arbeitsbedingungen</v>
      </c>
      <c r="E233" s="45" t="str">
        <f>IF(Tableau32[[#This Row],[Unter-Unterthema]]=0,"",IF(Tableau32[[#This Row],[Unter-Unterthema]]="-",Tableau327[[#This Row],[Unterthema]],_xlfn.CONCAT("S2 - ",Tableau32[[#This Row],[Unter-Unterthema]])))</f>
        <v>S2 - Gesundheitsschutz und Sicherheit</v>
      </c>
      <c r="F233" s="47" t="str">
        <f>IF(Tableau32[[#This Row],[Zutreffend?
'[ Ja / Nein']]]=0,"",Tableau32[[#This Row],[Zutreffend?
'[ Ja / Nein']]])</f>
        <v/>
      </c>
      <c r="G233" s="47" t="str">
        <f>IF(' 2_Wesentlichkeitsanalyse (dW)'!K233=0,"",' 2_Wesentlichkeitsanalyse (dW)'!K233)</f>
        <v/>
      </c>
      <c r="H233" s="47" t="str">
        <f>IF(' 2_Wesentlichkeitsanalyse (dW)'!V233=0,"",' 2_Wesentlichkeitsanalyse (dW)'!V233)</f>
        <v/>
      </c>
      <c r="I233" s="47" t="str">
        <f>IF(' 2_Wesentlichkeitsanalyse (dW)'!X233=0,"",' 2_Wesentlichkeitsanalyse (dW)'!X233)</f>
        <v/>
      </c>
      <c r="J233" s="47" t="str">
        <f>IF(' 2_Wesentlichkeitsanalyse (dW)'!AD233=0,"",' 2_Wesentlichkeitsanalyse (dW)'!AD233)</f>
        <v/>
      </c>
      <c r="K233" s="47" t="str">
        <f>IF(' 2_Wesentlichkeitsanalyse (dW)'!AF233=0,"",' 2_Wesentlichkeitsanalyse (dW)'!AF233)</f>
        <v/>
      </c>
      <c r="L233" s="47" t="str">
        <f>IF(' 2_Wesentlichkeitsanalyse (dW)'!AL233=0,"",' 2_Wesentlichkeitsanalyse (dW)'!AL233)</f>
        <v/>
      </c>
      <c r="M233" s="47">
        <f>IF(Tableau327[[#This Row],[Wirkungs-bewertung]]="",0,Tableau327[[#This Row],[Wirkungs-bewertung]])</f>
        <v>0</v>
      </c>
      <c r="N233" s="47">
        <f>MAX(Tableau327[[#This Row],[Risikobewertung]],Tableau327[[#This Row],[Chancen-bewertung]])</f>
        <v>0</v>
      </c>
      <c r="O233" s="47">
        <f t="shared" si="7"/>
        <v>0</v>
      </c>
      <c r="P233" s="47">
        <f t="shared" si="6"/>
        <v>0</v>
      </c>
    </row>
    <row r="234" spans="1:16" ht="86" outlineLevel="1">
      <c r="A234" s="25"/>
      <c r="B234" s="91" t="str">
        <f>Tableau32[[#This Row],[ESRS '#]]</f>
        <v>ESRS S2</v>
      </c>
      <c r="C234" s="91" t="str">
        <f>Tableau32[[#This Row],[Thema]]</f>
        <v>S2 - Arbeitskräfte in der Wertschöpfungskette</v>
      </c>
      <c r="D234" s="45" t="str">
        <f>IF(Tableau32[[#This Row],[Unterthema]]=0,"",Tableau32[[#This Row],[Unterthema]])</f>
        <v>Arbeitsbedingungen</v>
      </c>
      <c r="E234" s="45" t="str">
        <f>IF(Tableau32[[#This Row],[Unter-Unterthema]]=0,"",IF(Tableau32[[#This Row],[Unter-Unterthema]]="-",Tableau327[[#This Row],[Unterthema]],_xlfn.CONCAT("S2 - ",Tableau32[[#This Row],[Unter-Unterthema]])))</f>
        <v>S2 - Gesundheitsschutz und Sicherheit</v>
      </c>
      <c r="F234" s="47" t="str">
        <f>IF(Tableau32[[#This Row],[Zutreffend?
'[ Ja / Nein']]]=0,"",Tableau32[[#This Row],[Zutreffend?
'[ Ja / Nein']]])</f>
        <v/>
      </c>
      <c r="G234" s="47" t="str">
        <f>IF(' 2_Wesentlichkeitsanalyse (dW)'!K234=0,"",' 2_Wesentlichkeitsanalyse (dW)'!K234)</f>
        <v/>
      </c>
      <c r="H234" s="47" t="str">
        <f>IF(' 2_Wesentlichkeitsanalyse (dW)'!V234=0,"",' 2_Wesentlichkeitsanalyse (dW)'!V234)</f>
        <v/>
      </c>
      <c r="I234" s="47" t="str">
        <f>IF(' 2_Wesentlichkeitsanalyse (dW)'!X234=0,"",' 2_Wesentlichkeitsanalyse (dW)'!X234)</f>
        <v/>
      </c>
      <c r="J234" s="47" t="str">
        <f>IF(' 2_Wesentlichkeitsanalyse (dW)'!AD234=0,"",' 2_Wesentlichkeitsanalyse (dW)'!AD234)</f>
        <v/>
      </c>
      <c r="K234" s="47" t="str">
        <f>IF(' 2_Wesentlichkeitsanalyse (dW)'!AF234=0,"",' 2_Wesentlichkeitsanalyse (dW)'!AF234)</f>
        <v/>
      </c>
      <c r="L234" s="47" t="str">
        <f>IF(' 2_Wesentlichkeitsanalyse (dW)'!AL234=0,"",' 2_Wesentlichkeitsanalyse (dW)'!AL234)</f>
        <v/>
      </c>
      <c r="M234" s="47">
        <f>IF(Tableau327[[#This Row],[Wirkungs-bewertung]]="",0,Tableau327[[#This Row],[Wirkungs-bewertung]])</f>
        <v>0</v>
      </c>
      <c r="N234" s="47">
        <f>MAX(Tableau327[[#This Row],[Risikobewertung]],Tableau327[[#This Row],[Chancen-bewertung]])</f>
        <v>0</v>
      </c>
      <c r="O234" s="47">
        <f t="shared" si="7"/>
        <v>0</v>
      </c>
      <c r="P234" s="47">
        <f t="shared" si="6"/>
        <v>0</v>
      </c>
    </row>
    <row r="235" spans="1:16" ht="86" outlineLevel="1">
      <c r="A235" s="25"/>
      <c r="B235" s="91" t="str">
        <f>Tableau32[[#This Row],[ESRS '#]]</f>
        <v>ESRS S2</v>
      </c>
      <c r="C235" s="91" t="str">
        <f>Tableau32[[#This Row],[Thema]]</f>
        <v>S2 - Arbeitskräfte in der Wertschöpfungskette</v>
      </c>
      <c r="D235" s="45" t="str">
        <f>IF(Tableau32[[#This Row],[Unterthema]]=0,"",Tableau32[[#This Row],[Unterthema]])</f>
        <v>Arbeitsbedingungen</v>
      </c>
      <c r="E235" s="45" t="str">
        <f>IF(Tableau32[[#This Row],[Unter-Unterthema]]=0,"",IF(Tableau32[[#This Row],[Unter-Unterthema]]="-",Tableau327[[#This Row],[Unterthema]],_xlfn.CONCAT("S2 - ",Tableau32[[#This Row],[Unter-Unterthema]])))</f>
        <v>S2 - Gesundheitsschutz und Sicherheit</v>
      </c>
      <c r="F235" s="47" t="str">
        <f>IF(Tableau32[[#This Row],[Zutreffend?
'[ Ja / Nein']]]=0,"",Tableau32[[#This Row],[Zutreffend?
'[ Ja / Nein']]])</f>
        <v/>
      </c>
      <c r="G235" s="47" t="str">
        <f>IF(' 2_Wesentlichkeitsanalyse (dW)'!K235=0,"",' 2_Wesentlichkeitsanalyse (dW)'!K235)</f>
        <v/>
      </c>
      <c r="H235" s="47" t="str">
        <f>IF(' 2_Wesentlichkeitsanalyse (dW)'!V235=0,"",' 2_Wesentlichkeitsanalyse (dW)'!V235)</f>
        <v/>
      </c>
      <c r="I235" s="47" t="str">
        <f>IF(' 2_Wesentlichkeitsanalyse (dW)'!X235=0,"",' 2_Wesentlichkeitsanalyse (dW)'!X235)</f>
        <v/>
      </c>
      <c r="J235" s="47" t="str">
        <f>IF(' 2_Wesentlichkeitsanalyse (dW)'!AD235=0,"",' 2_Wesentlichkeitsanalyse (dW)'!AD235)</f>
        <v/>
      </c>
      <c r="K235" s="47" t="str">
        <f>IF(' 2_Wesentlichkeitsanalyse (dW)'!AF235=0,"",' 2_Wesentlichkeitsanalyse (dW)'!AF235)</f>
        <v/>
      </c>
      <c r="L235" s="47" t="str">
        <f>IF(' 2_Wesentlichkeitsanalyse (dW)'!AL235=0,"",' 2_Wesentlichkeitsanalyse (dW)'!AL235)</f>
        <v/>
      </c>
      <c r="M235" s="47">
        <f>IF(Tableau327[[#This Row],[Wirkungs-bewertung]]="",0,Tableau327[[#This Row],[Wirkungs-bewertung]])</f>
        <v>0</v>
      </c>
      <c r="N235" s="47">
        <f>MAX(Tableau327[[#This Row],[Risikobewertung]],Tableau327[[#This Row],[Chancen-bewertung]])</f>
        <v>0</v>
      </c>
      <c r="O235" s="47">
        <f t="shared" si="7"/>
        <v>0</v>
      </c>
      <c r="P235" s="47">
        <f t="shared" si="6"/>
        <v>0</v>
      </c>
    </row>
    <row r="236" spans="1:16" ht="86" outlineLevel="1">
      <c r="A236" s="25"/>
      <c r="B236" s="91" t="str">
        <f>Tableau32[[#This Row],[ESRS '#]]</f>
        <v>ESRS S2</v>
      </c>
      <c r="C236" s="91" t="str">
        <f>Tableau32[[#This Row],[Thema]]</f>
        <v>S2 - Arbeitskräfte in der Wertschöpfungskette</v>
      </c>
      <c r="D236" s="45" t="str">
        <f>IF(Tableau32[[#This Row],[Unterthema]]=0,"",Tableau32[[#This Row],[Unterthema]])</f>
        <v>Arbeitsbedingungen</v>
      </c>
      <c r="E236" s="45" t="str">
        <f>IF(Tableau32[[#This Row],[Unter-Unterthema]]=0,"",IF(Tableau32[[#This Row],[Unter-Unterthema]]="-",Tableau327[[#This Row],[Unterthema]],_xlfn.CONCAT("S2 - ",Tableau32[[#This Row],[Unter-Unterthema]])))</f>
        <v>S2 - Gesundheitsschutz und Sicherheit</v>
      </c>
      <c r="F236" s="47" t="str">
        <f>IF(Tableau32[[#This Row],[Zutreffend?
'[ Ja / Nein']]]=0,"",Tableau32[[#This Row],[Zutreffend?
'[ Ja / Nein']]])</f>
        <v/>
      </c>
      <c r="G236" s="47" t="str">
        <f>IF(' 2_Wesentlichkeitsanalyse (dW)'!K236=0,"",' 2_Wesentlichkeitsanalyse (dW)'!K236)</f>
        <v/>
      </c>
      <c r="H236" s="47" t="str">
        <f>IF(' 2_Wesentlichkeitsanalyse (dW)'!V236=0,"",' 2_Wesentlichkeitsanalyse (dW)'!V236)</f>
        <v/>
      </c>
      <c r="I236" s="47" t="str">
        <f>IF(' 2_Wesentlichkeitsanalyse (dW)'!X236=0,"",' 2_Wesentlichkeitsanalyse (dW)'!X236)</f>
        <v/>
      </c>
      <c r="J236" s="47" t="str">
        <f>IF(' 2_Wesentlichkeitsanalyse (dW)'!AD236=0,"",' 2_Wesentlichkeitsanalyse (dW)'!AD236)</f>
        <v/>
      </c>
      <c r="K236" s="47" t="str">
        <f>IF(' 2_Wesentlichkeitsanalyse (dW)'!AF236=0,"",' 2_Wesentlichkeitsanalyse (dW)'!AF236)</f>
        <v/>
      </c>
      <c r="L236" s="47" t="str">
        <f>IF(' 2_Wesentlichkeitsanalyse (dW)'!AL236=0,"",' 2_Wesentlichkeitsanalyse (dW)'!AL236)</f>
        <v/>
      </c>
      <c r="M236" s="47">
        <f>IF(Tableau327[[#This Row],[Wirkungs-bewertung]]="",0,Tableau327[[#This Row],[Wirkungs-bewertung]])</f>
        <v>0</v>
      </c>
      <c r="N236" s="47">
        <f>MAX(Tableau327[[#This Row],[Risikobewertung]],Tableau327[[#This Row],[Chancen-bewertung]])</f>
        <v>0</v>
      </c>
      <c r="O236" s="47">
        <f t="shared" si="7"/>
        <v>0</v>
      </c>
      <c r="P236" s="47">
        <f t="shared" si="6"/>
        <v>0</v>
      </c>
    </row>
    <row r="237" spans="1:16" ht="126" customHeight="1" outlineLevel="1">
      <c r="A237" s="25"/>
      <c r="B237" s="91" t="str">
        <f>Tableau32[[#This Row],[ESRS '#]]</f>
        <v>ESRS S2</v>
      </c>
      <c r="C237" s="91" t="str">
        <f>Tableau32[[#This Row],[Thema]]</f>
        <v>S2 - Arbeitskräfte in der Wertschöpfungskette</v>
      </c>
      <c r="D237" s="45" t="str">
        <f>IF(Tableau32[[#This Row],[Unterthema]]=0,"",Tableau32[[#This Row],[Unterthema]])</f>
        <v>Gleichbehandlung und Chancengleichheit für alle</v>
      </c>
      <c r="E237" s="45" t="str">
        <f>IF(Tableau32[[#This Row],[Unter-Unterthema]]=0,"",IF(Tableau32[[#This Row],[Unter-Unterthema]]="-",Tableau327[[#This Row],[Unterthema]],_xlfn.CONCAT("S2 - ",Tableau32[[#This Row],[Unter-Unterthema]])))</f>
        <v>S2 - Gleichstellung der Geschlechter und gleicher Lohn für gleiche Arbeit</v>
      </c>
      <c r="F237" s="47" t="str">
        <f>IF(Tableau32[[#This Row],[Zutreffend?
'[ Ja / Nein']]]=0,"",Tableau32[[#This Row],[Zutreffend?
'[ Ja / Nein']]])</f>
        <v/>
      </c>
      <c r="G237" s="47" t="str">
        <f>IF(' 2_Wesentlichkeitsanalyse (dW)'!K237=0,"",' 2_Wesentlichkeitsanalyse (dW)'!K237)</f>
        <v/>
      </c>
      <c r="H237" s="47" t="str">
        <f>IF(' 2_Wesentlichkeitsanalyse (dW)'!V237=0,"",' 2_Wesentlichkeitsanalyse (dW)'!V237)</f>
        <v/>
      </c>
      <c r="I237" s="47" t="str">
        <f>IF(' 2_Wesentlichkeitsanalyse (dW)'!X237=0,"",' 2_Wesentlichkeitsanalyse (dW)'!X237)</f>
        <v/>
      </c>
      <c r="J237" s="47" t="str">
        <f>IF(' 2_Wesentlichkeitsanalyse (dW)'!AD237=0,"",' 2_Wesentlichkeitsanalyse (dW)'!AD237)</f>
        <v/>
      </c>
      <c r="K237" s="47" t="str">
        <f>IF(' 2_Wesentlichkeitsanalyse (dW)'!AF237=0,"",' 2_Wesentlichkeitsanalyse (dW)'!AF237)</f>
        <v/>
      </c>
      <c r="L237" s="47" t="str">
        <f>IF(' 2_Wesentlichkeitsanalyse (dW)'!AL237=0,"",' 2_Wesentlichkeitsanalyse (dW)'!AL237)</f>
        <v/>
      </c>
      <c r="M237" s="47">
        <f>IF(Tableau327[[#This Row],[Wirkungs-bewertung]]="",0,Tableau327[[#This Row],[Wirkungs-bewertung]])</f>
        <v>0</v>
      </c>
      <c r="N237" s="47">
        <f>MAX(Tableau327[[#This Row],[Risikobewertung]],Tableau327[[#This Row],[Chancen-bewertung]])</f>
        <v>0</v>
      </c>
      <c r="O237" s="47">
        <f t="shared" si="7"/>
        <v>0</v>
      </c>
      <c r="P237" s="47">
        <f t="shared" si="6"/>
        <v>0</v>
      </c>
    </row>
    <row r="238" spans="1:16" ht="86" outlineLevel="1">
      <c r="A238" s="25"/>
      <c r="B238" s="91" t="str">
        <f>Tableau32[[#This Row],[ESRS '#]]</f>
        <v>ESRS S2</v>
      </c>
      <c r="C238" s="91" t="str">
        <f>Tableau32[[#This Row],[Thema]]</f>
        <v>S2 - Arbeitskräfte in der Wertschöpfungskette</v>
      </c>
      <c r="D238" s="45" t="str">
        <f>IF(Tableau32[[#This Row],[Unterthema]]=0,"",Tableau32[[#This Row],[Unterthema]])</f>
        <v>Gleichbehandlung und Chancengleichheit für alle</v>
      </c>
      <c r="E238" s="45" t="str">
        <f>IF(Tableau32[[#This Row],[Unter-Unterthema]]=0,"",IF(Tableau32[[#This Row],[Unter-Unterthema]]="-",Tableau327[[#This Row],[Unterthema]],_xlfn.CONCAT("S2 - ",Tableau32[[#This Row],[Unter-Unterthema]])))</f>
        <v>S2 - Gleichstellung der Geschlechter und gleicher Lohn für gleiche Arbeit</v>
      </c>
      <c r="F238" s="47" t="str">
        <f>IF(Tableau32[[#This Row],[Zutreffend?
'[ Ja / Nein']]]=0,"",Tableau32[[#This Row],[Zutreffend?
'[ Ja / Nein']]])</f>
        <v/>
      </c>
      <c r="G238" s="47" t="str">
        <f>IF(' 2_Wesentlichkeitsanalyse (dW)'!K238=0,"",' 2_Wesentlichkeitsanalyse (dW)'!K238)</f>
        <v/>
      </c>
      <c r="H238" s="47" t="str">
        <f>IF(' 2_Wesentlichkeitsanalyse (dW)'!V238=0,"",' 2_Wesentlichkeitsanalyse (dW)'!V238)</f>
        <v/>
      </c>
      <c r="I238" s="47" t="str">
        <f>IF(' 2_Wesentlichkeitsanalyse (dW)'!X238=0,"",' 2_Wesentlichkeitsanalyse (dW)'!X238)</f>
        <v/>
      </c>
      <c r="J238" s="47" t="str">
        <f>IF(' 2_Wesentlichkeitsanalyse (dW)'!AD238=0,"",' 2_Wesentlichkeitsanalyse (dW)'!AD238)</f>
        <v/>
      </c>
      <c r="K238" s="47" t="str">
        <f>IF(' 2_Wesentlichkeitsanalyse (dW)'!AF238=0,"",' 2_Wesentlichkeitsanalyse (dW)'!AF238)</f>
        <v/>
      </c>
      <c r="L238" s="47" t="str">
        <f>IF(' 2_Wesentlichkeitsanalyse (dW)'!AL238=0,"",' 2_Wesentlichkeitsanalyse (dW)'!AL238)</f>
        <v/>
      </c>
      <c r="M238" s="47">
        <f>IF(Tableau327[[#This Row],[Wirkungs-bewertung]]="",0,Tableau327[[#This Row],[Wirkungs-bewertung]])</f>
        <v>0</v>
      </c>
      <c r="N238" s="47">
        <f>MAX(Tableau327[[#This Row],[Risikobewertung]],Tableau327[[#This Row],[Chancen-bewertung]])</f>
        <v>0</v>
      </c>
      <c r="O238" s="47">
        <f t="shared" si="7"/>
        <v>0</v>
      </c>
      <c r="P238" s="47">
        <f t="shared" si="6"/>
        <v>0</v>
      </c>
    </row>
    <row r="239" spans="1:16" ht="86" outlineLevel="1">
      <c r="A239" s="25"/>
      <c r="B239" s="91" t="str">
        <f>Tableau32[[#This Row],[ESRS '#]]</f>
        <v>ESRS S2</v>
      </c>
      <c r="C239" s="91" t="str">
        <f>Tableau32[[#This Row],[Thema]]</f>
        <v>S2 - Arbeitskräfte in der Wertschöpfungskette</v>
      </c>
      <c r="D239" s="45" t="str">
        <f>IF(Tableau32[[#This Row],[Unterthema]]=0,"",Tableau32[[#This Row],[Unterthema]])</f>
        <v>Gleichbehandlung und Chancengleichheit für alle</v>
      </c>
      <c r="E239" s="45" t="str">
        <f>IF(Tableau32[[#This Row],[Unter-Unterthema]]=0,"",IF(Tableau32[[#This Row],[Unter-Unterthema]]="-",Tableau327[[#This Row],[Unterthema]],_xlfn.CONCAT("S2 - ",Tableau32[[#This Row],[Unter-Unterthema]])))</f>
        <v>S2 - Gleichstellung der Geschlechter und gleicher Lohn für gleiche Arbeit</v>
      </c>
      <c r="F239" s="47" t="str">
        <f>IF(Tableau32[[#This Row],[Zutreffend?
'[ Ja / Nein']]]=0,"",Tableau32[[#This Row],[Zutreffend?
'[ Ja / Nein']]])</f>
        <v/>
      </c>
      <c r="G239" s="47" t="str">
        <f>IF(' 2_Wesentlichkeitsanalyse (dW)'!K239=0,"",' 2_Wesentlichkeitsanalyse (dW)'!K239)</f>
        <v/>
      </c>
      <c r="H239" s="47" t="str">
        <f>IF(' 2_Wesentlichkeitsanalyse (dW)'!V239=0,"",' 2_Wesentlichkeitsanalyse (dW)'!V239)</f>
        <v/>
      </c>
      <c r="I239" s="47" t="str">
        <f>IF(' 2_Wesentlichkeitsanalyse (dW)'!X239=0,"",' 2_Wesentlichkeitsanalyse (dW)'!X239)</f>
        <v/>
      </c>
      <c r="J239" s="47" t="str">
        <f>IF(' 2_Wesentlichkeitsanalyse (dW)'!AD239=0,"",' 2_Wesentlichkeitsanalyse (dW)'!AD239)</f>
        <v/>
      </c>
      <c r="K239" s="47" t="str">
        <f>IF(' 2_Wesentlichkeitsanalyse (dW)'!AF239=0,"",' 2_Wesentlichkeitsanalyse (dW)'!AF239)</f>
        <v/>
      </c>
      <c r="L239" s="47" t="str">
        <f>IF(' 2_Wesentlichkeitsanalyse (dW)'!AL239=0,"",' 2_Wesentlichkeitsanalyse (dW)'!AL239)</f>
        <v/>
      </c>
      <c r="M239" s="47">
        <f>IF(Tableau327[[#This Row],[Wirkungs-bewertung]]="",0,Tableau327[[#This Row],[Wirkungs-bewertung]])</f>
        <v>0</v>
      </c>
      <c r="N239" s="47">
        <f>MAX(Tableau327[[#This Row],[Risikobewertung]],Tableau327[[#This Row],[Chancen-bewertung]])</f>
        <v>0</v>
      </c>
      <c r="O239" s="47">
        <f t="shared" si="7"/>
        <v>0</v>
      </c>
      <c r="P239" s="47">
        <f t="shared" si="6"/>
        <v>0</v>
      </c>
    </row>
    <row r="240" spans="1:16" ht="86" outlineLevel="1">
      <c r="A240" s="25"/>
      <c r="B240" s="91" t="str">
        <f>Tableau32[[#This Row],[ESRS '#]]</f>
        <v>ESRS S2</v>
      </c>
      <c r="C240" s="91" t="str">
        <f>Tableau32[[#This Row],[Thema]]</f>
        <v>S2 - Arbeitskräfte in der Wertschöpfungskette</v>
      </c>
      <c r="D240" s="45" t="str">
        <f>IF(Tableau32[[#This Row],[Unterthema]]=0,"",Tableau32[[#This Row],[Unterthema]])</f>
        <v>Gleichbehandlung und Chancengleichheit für alle</v>
      </c>
      <c r="E240" s="45" t="str">
        <f>IF(Tableau32[[#This Row],[Unter-Unterthema]]=0,"",IF(Tableau32[[#This Row],[Unter-Unterthema]]="-",Tableau327[[#This Row],[Unterthema]],_xlfn.CONCAT("S2 - ",Tableau32[[#This Row],[Unter-Unterthema]])))</f>
        <v>S2 - Gleichstellung der Geschlechter und gleicher Lohn für gleiche Arbeit</v>
      </c>
      <c r="F240" s="47" t="str">
        <f>IF(Tableau32[[#This Row],[Zutreffend?
'[ Ja / Nein']]]=0,"",Tableau32[[#This Row],[Zutreffend?
'[ Ja / Nein']]])</f>
        <v/>
      </c>
      <c r="G240" s="47" t="str">
        <f>IF(' 2_Wesentlichkeitsanalyse (dW)'!K240=0,"",' 2_Wesentlichkeitsanalyse (dW)'!K240)</f>
        <v/>
      </c>
      <c r="H240" s="47" t="str">
        <f>IF(' 2_Wesentlichkeitsanalyse (dW)'!V240=0,"",' 2_Wesentlichkeitsanalyse (dW)'!V240)</f>
        <v/>
      </c>
      <c r="I240" s="47" t="str">
        <f>IF(' 2_Wesentlichkeitsanalyse (dW)'!X240=0,"",' 2_Wesentlichkeitsanalyse (dW)'!X240)</f>
        <v/>
      </c>
      <c r="J240" s="47" t="str">
        <f>IF(' 2_Wesentlichkeitsanalyse (dW)'!AD240=0,"",' 2_Wesentlichkeitsanalyse (dW)'!AD240)</f>
        <v/>
      </c>
      <c r="K240" s="47" t="str">
        <f>IF(' 2_Wesentlichkeitsanalyse (dW)'!AF240=0,"",' 2_Wesentlichkeitsanalyse (dW)'!AF240)</f>
        <v/>
      </c>
      <c r="L240" s="47" t="str">
        <f>IF(' 2_Wesentlichkeitsanalyse (dW)'!AL240=0,"",' 2_Wesentlichkeitsanalyse (dW)'!AL240)</f>
        <v/>
      </c>
      <c r="M240" s="47">
        <f>IF(Tableau327[[#This Row],[Wirkungs-bewertung]]="",0,Tableau327[[#This Row],[Wirkungs-bewertung]])</f>
        <v>0</v>
      </c>
      <c r="N240" s="47">
        <f>MAX(Tableau327[[#This Row],[Risikobewertung]],Tableau327[[#This Row],[Chancen-bewertung]])</f>
        <v>0</v>
      </c>
      <c r="O240" s="47">
        <f t="shared" si="7"/>
        <v>0</v>
      </c>
      <c r="P240" s="47">
        <f t="shared" si="6"/>
        <v>0</v>
      </c>
    </row>
    <row r="241" spans="1:16" ht="86" outlineLevel="1">
      <c r="A241" s="25"/>
      <c r="B241" s="91" t="str">
        <f>Tableau32[[#This Row],[ESRS '#]]</f>
        <v>ESRS S2</v>
      </c>
      <c r="C241" s="91" t="str">
        <f>Tableau32[[#This Row],[Thema]]</f>
        <v>S2 - Arbeitskräfte in der Wertschöpfungskette</v>
      </c>
      <c r="D241" s="45" t="str">
        <f>IF(Tableau32[[#This Row],[Unterthema]]=0,"",Tableau32[[#This Row],[Unterthema]])</f>
        <v>Gleichbehandlung und Chancengleichheit für alle</v>
      </c>
      <c r="E241" s="45" t="str">
        <f>IF(Tableau32[[#This Row],[Unter-Unterthema]]=0,"",IF(Tableau32[[#This Row],[Unter-Unterthema]]="-",Tableau327[[#This Row],[Unterthema]],_xlfn.CONCAT("S2 - ",Tableau32[[#This Row],[Unter-Unterthema]])))</f>
        <v>S2 - Schulungen und Kompetenzentwicklung</v>
      </c>
      <c r="F241" s="47" t="str">
        <f>IF(Tableau32[[#This Row],[Zutreffend?
'[ Ja / Nein']]]=0,"",Tableau32[[#This Row],[Zutreffend?
'[ Ja / Nein']]])</f>
        <v/>
      </c>
      <c r="G241" s="47" t="str">
        <f>IF(' 2_Wesentlichkeitsanalyse (dW)'!K241=0,"",' 2_Wesentlichkeitsanalyse (dW)'!K241)</f>
        <v/>
      </c>
      <c r="H241" s="47" t="str">
        <f>IF(' 2_Wesentlichkeitsanalyse (dW)'!V241=0,"",' 2_Wesentlichkeitsanalyse (dW)'!V241)</f>
        <v/>
      </c>
      <c r="I241" s="47" t="str">
        <f>IF(' 2_Wesentlichkeitsanalyse (dW)'!X241=0,"",' 2_Wesentlichkeitsanalyse (dW)'!X241)</f>
        <v/>
      </c>
      <c r="J241" s="47" t="str">
        <f>IF(' 2_Wesentlichkeitsanalyse (dW)'!AD241=0,"",' 2_Wesentlichkeitsanalyse (dW)'!AD241)</f>
        <v/>
      </c>
      <c r="K241" s="47" t="str">
        <f>IF(' 2_Wesentlichkeitsanalyse (dW)'!AF241=0,"",' 2_Wesentlichkeitsanalyse (dW)'!AF241)</f>
        <v/>
      </c>
      <c r="L241" s="47" t="str">
        <f>IF(' 2_Wesentlichkeitsanalyse (dW)'!AL241=0,"",' 2_Wesentlichkeitsanalyse (dW)'!AL241)</f>
        <v/>
      </c>
      <c r="M241" s="47">
        <f>IF(Tableau327[[#This Row],[Wirkungs-bewertung]]="",0,Tableau327[[#This Row],[Wirkungs-bewertung]])</f>
        <v>0</v>
      </c>
      <c r="N241" s="47">
        <f>MAX(Tableau327[[#This Row],[Risikobewertung]],Tableau327[[#This Row],[Chancen-bewertung]])</f>
        <v>0</v>
      </c>
      <c r="O241" s="47">
        <f t="shared" si="7"/>
        <v>0</v>
      </c>
      <c r="P241" s="47">
        <f t="shared" si="6"/>
        <v>0</v>
      </c>
    </row>
    <row r="242" spans="1:16" ht="86" outlineLevel="1">
      <c r="A242" s="25"/>
      <c r="B242" s="91" t="str">
        <f>Tableau32[[#This Row],[ESRS '#]]</f>
        <v>ESRS S2</v>
      </c>
      <c r="C242" s="91" t="str">
        <f>Tableau32[[#This Row],[Thema]]</f>
        <v>S2 - Arbeitskräfte in der Wertschöpfungskette</v>
      </c>
      <c r="D242" s="45" t="str">
        <f>IF(Tableau32[[#This Row],[Unterthema]]=0,"",Tableau32[[#This Row],[Unterthema]])</f>
        <v>Gleichbehandlung und Chancengleichheit für alle</v>
      </c>
      <c r="E242" s="45" t="str">
        <f>IF(Tableau32[[#This Row],[Unter-Unterthema]]=0,"",IF(Tableau32[[#This Row],[Unter-Unterthema]]="-",Tableau327[[#This Row],[Unterthema]],_xlfn.CONCAT("S2 - ",Tableau32[[#This Row],[Unter-Unterthema]])))</f>
        <v>S2 - Schulungen und Kompetenzentwicklung</v>
      </c>
      <c r="F242" s="47" t="str">
        <f>IF(Tableau32[[#This Row],[Zutreffend?
'[ Ja / Nein']]]=0,"",Tableau32[[#This Row],[Zutreffend?
'[ Ja / Nein']]])</f>
        <v/>
      </c>
      <c r="G242" s="47" t="str">
        <f>IF(' 2_Wesentlichkeitsanalyse (dW)'!K242=0,"",' 2_Wesentlichkeitsanalyse (dW)'!K242)</f>
        <v/>
      </c>
      <c r="H242" s="47" t="str">
        <f>IF(' 2_Wesentlichkeitsanalyse (dW)'!V242=0,"",' 2_Wesentlichkeitsanalyse (dW)'!V242)</f>
        <v/>
      </c>
      <c r="I242" s="47" t="str">
        <f>IF(' 2_Wesentlichkeitsanalyse (dW)'!X242=0,"",' 2_Wesentlichkeitsanalyse (dW)'!X242)</f>
        <v/>
      </c>
      <c r="J242" s="47" t="str">
        <f>IF(' 2_Wesentlichkeitsanalyse (dW)'!AD242=0,"",' 2_Wesentlichkeitsanalyse (dW)'!AD242)</f>
        <v/>
      </c>
      <c r="K242" s="47" t="str">
        <f>IF(' 2_Wesentlichkeitsanalyse (dW)'!AF242=0,"",' 2_Wesentlichkeitsanalyse (dW)'!AF242)</f>
        <v/>
      </c>
      <c r="L242" s="47" t="str">
        <f>IF(' 2_Wesentlichkeitsanalyse (dW)'!AL242=0,"",' 2_Wesentlichkeitsanalyse (dW)'!AL242)</f>
        <v/>
      </c>
      <c r="M242" s="47">
        <f>IF(Tableau327[[#This Row],[Wirkungs-bewertung]]="",0,Tableau327[[#This Row],[Wirkungs-bewertung]])</f>
        <v>0</v>
      </c>
      <c r="N242" s="47">
        <f>MAX(Tableau327[[#This Row],[Risikobewertung]],Tableau327[[#This Row],[Chancen-bewertung]])</f>
        <v>0</v>
      </c>
      <c r="O242" s="47">
        <f t="shared" si="7"/>
        <v>0</v>
      </c>
      <c r="P242" s="47">
        <f t="shared" si="6"/>
        <v>0</v>
      </c>
    </row>
    <row r="243" spans="1:16" ht="86" outlineLevel="1">
      <c r="A243" s="25"/>
      <c r="B243" s="91" t="str">
        <f>Tableau32[[#This Row],[ESRS '#]]</f>
        <v>ESRS S2</v>
      </c>
      <c r="C243" s="91" t="str">
        <f>Tableau32[[#This Row],[Thema]]</f>
        <v>S2 - Arbeitskräfte in der Wertschöpfungskette</v>
      </c>
      <c r="D243" s="45" t="str">
        <f>IF(Tableau32[[#This Row],[Unterthema]]=0,"",Tableau32[[#This Row],[Unterthema]])</f>
        <v>Gleichbehandlung und Chancengleichheit für alle</v>
      </c>
      <c r="E243" s="45" t="str">
        <f>IF(Tableau32[[#This Row],[Unter-Unterthema]]=0,"",IF(Tableau32[[#This Row],[Unter-Unterthema]]="-",Tableau327[[#This Row],[Unterthema]],_xlfn.CONCAT("S2 - ",Tableau32[[#This Row],[Unter-Unterthema]])))</f>
        <v>S2 - Schulungen und Kompetenzentwicklung</v>
      </c>
      <c r="F243" s="47" t="str">
        <f>IF(Tableau32[[#This Row],[Zutreffend?
'[ Ja / Nein']]]=0,"",Tableau32[[#This Row],[Zutreffend?
'[ Ja / Nein']]])</f>
        <v/>
      </c>
      <c r="G243" s="47" t="str">
        <f>IF(' 2_Wesentlichkeitsanalyse (dW)'!K243=0,"",' 2_Wesentlichkeitsanalyse (dW)'!K243)</f>
        <v/>
      </c>
      <c r="H243" s="47" t="str">
        <f>IF(' 2_Wesentlichkeitsanalyse (dW)'!V243=0,"",' 2_Wesentlichkeitsanalyse (dW)'!V243)</f>
        <v/>
      </c>
      <c r="I243" s="47" t="str">
        <f>IF(' 2_Wesentlichkeitsanalyse (dW)'!X243=0,"",' 2_Wesentlichkeitsanalyse (dW)'!X243)</f>
        <v/>
      </c>
      <c r="J243" s="47" t="str">
        <f>IF(' 2_Wesentlichkeitsanalyse (dW)'!AD243=0,"",' 2_Wesentlichkeitsanalyse (dW)'!AD243)</f>
        <v/>
      </c>
      <c r="K243" s="47" t="str">
        <f>IF(' 2_Wesentlichkeitsanalyse (dW)'!AF243=0,"",' 2_Wesentlichkeitsanalyse (dW)'!AF243)</f>
        <v/>
      </c>
      <c r="L243" s="47" t="str">
        <f>IF(' 2_Wesentlichkeitsanalyse (dW)'!AL243=0,"",' 2_Wesentlichkeitsanalyse (dW)'!AL243)</f>
        <v/>
      </c>
      <c r="M243" s="47">
        <f>IF(Tableau327[[#This Row],[Wirkungs-bewertung]]="",0,Tableau327[[#This Row],[Wirkungs-bewertung]])</f>
        <v>0</v>
      </c>
      <c r="N243" s="47">
        <f>MAX(Tableau327[[#This Row],[Risikobewertung]],Tableau327[[#This Row],[Chancen-bewertung]])</f>
        <v>0</v>
      </c>
      <c r="O243" s="47">
        <f t="shared" si="7"/>
        <v>0</v>
      </c>
      <c r="P243" s="47">
        <f t="shared" si="6"/>
        <v>0</v>
      </c>
    </row>
    <row r="244" spans="1:16" ht="86" outlineLevel="1">
      <c r="A244" s="25"/>
      <c r="B244" s="91" t="str">
        <f>Tableau32[[#This Row],[ESRS '#]]</f>
        <v>ESRS S2</v>
      </c>
      <c r="C244" s="91" t="str">
        <f>Tableau32[[#This Row],[Thema]]</f>
        <v>S2 - Arbeitskräfte in der Wertschöpfungskette</v>
      </c>
      <c r="D244" s="45" t="str">
        <f>IF(Tableau32[[#This Row],[Unterthema]]=0,"",Tableau32[[#This Row],[Unterthema]])</f>
        <v>Gleichbehandlung und Chancengleichheit für alle</v>
      </c>
      <c r="E244" s="45" t="str">
        <f>IF(Tableau32[[#This Row],[Unter-Unterthema]]=0,"",IF(Tableau32[[#This Row],[Unter-Unterthema]]="-",Tableau327[[#This Row],[Unterthema]],_xlfn.CONCAT("S2 - ",Tableau32[[#This Row],[Unter-Unterthema]])))</f>
        <v>S2 - Schulungen und Kompetenzentwicklung</v>
      </c>
      <c r="F244" s="47" t="str">
        <f>IF(Tableau32[[#This Row],[Zutreffend?
'[ Ja / Nein']]]=0,"",Tableau32[[#This Row],[Zutreffend?
'[ Ja / Nein']]])</f>
        <v/>
      </c>
      <c r="G244" s="47" t="str">
        <f>IF(' 2_Wesentlichkeitsanalyse (dW)'!K244=0,"",' 2_Wesentlichkeitsanalyse (dW)'!K244)</f>
        <v/>
      </c>
      <c r="H244" s="47" t="str">
        <f>IF(' 2_Wesentlichkeitsanalyse (dW)'!V244=0,"",' 2_Wesentlichkeitsanalyse (dW)'!V244)</f>
        <v/>
      </c>
      <c r="I244" s="47" t="str">
        <f>IF(' 2_Wesentlichkeitsanalyse (dW)'!X244=0,"",' 2_Wesentlichkeitsanalyse (dW)'!X244)</f>
        <v/>
      </c>
      <c r="J244" s="47" t="str">
        <f>IF(' 2_Wesentlichkeitsanalyse (dW)'!AD244=0,"",' 2_Wesentlichkeitsanalyse (dW)'!AD244)</f>
        <v/>
      </c>
      <c r="K244" s="47" t="str">
        <f>IF(' 2_Wesentlichkeitsanalyse (dW)'!AF244=0,"",' 2_Wesentlichkeitsanalyse (dW)'!AF244)</f>
        <v/>
      </c>
      <c r="L244" s="47" t="str">
        <f>IF(' 2_Wesentlichkeitsanalyse (dW)'!AL244=0,"",' 2_Wesentlichkeitsanalyse (dW)'!AL244)</f>
        <v/>
      </c>
      <c r="M244" s="47">
        <f>IF(Tableau327[[#This Row],[Wirkungs-bewertung]]="",0,Tableau327[[#This Row],[Wirkungs-bewertung]])</f>
        <v>0</v>
      </c>
      <c r="N244" s="47">
        <f>MAX(Tableau327[[#This Row],[Risikobewertung]],Tableau327[[#This Row],[Chancen-bewertung]])</f>
        <v>0</v>
      </c>
      <c r="O244" s="47">
        <f t="shared" si="7"/>
        <v>0</v>
      </c>
      <c r="P244" s="47">
        <f t="shared" si="6"/>
        <v>0</v>
      </c>
    </row>
    <row r="245" spans="1:16" ht="146.25" customHeight="1" outlineLevel="1">
      <c r="A245" s="25"/>
      <c r="B245" s="91" t="str">
        <f>Tableau32[[#This Row],[ESRS '#]]</f>
        <v>ESRS S2</v>
      </c>
      <c r="C245" s="91" t="str">
        <f>Tableau32[[#This Row],[Thema]]</f>
        <v>S2 - Arbeitskräfte in der Wertschöpfungskette</v>
      </c>
      <c r="D245" s="45" t="str">
        <f>IF(Tableau32[[#This Row],[Unterthema]]=0,"",Tableau32[[#This Row],[Unterthema]])</f>
        <v>Gleichbehandlung und Chancengleichheit für alle</v>
      </c>
      <c r="E245" s="45" t="str">
        <f>IF(Tableau32[[#This Row],[Unter-Unterthema]]=0,"",IF(Tableau32[[#This Row],[Unter-Unterthema]]="-",Tableau327[[#This Row],[Unterthema]],_xlfn.CONCAT("S2 - ",Tableau32[[#This Row],[Unter-Unterthema]])))</f>
        <v>S2 - Beschäftigung und Inklusion von Menschen mit Behinderungen</v>
      </c>
      <c r="F245" s="47" t="str">
        <f>IF(Tableau32[[#This Row],[Zutreffend?
'[ Ja / Nein']]]=0,"",Tableau32[[#This Row],[Zutreffend?
'[ Ja / Nein']]])</f>
        <v/>
      </c>
      <c r="G245" s="47" t="str">
        <f>IF(' 2_Wesentlichkeitsanalyse (dW)'!K245=0,"",' 2_Wesentlichkeitsanalyse (dW)'!K245)</f>
        <v/>
      </c>
      <c r="H245" s="47" t="str">
        <f>IF(' 2_Wesentlichkeitsanalyse (dW)'!V245=0,"",' 2_Wesentlichkeitsanalyse (dW)'!V245)</f>
        <v/>
      </c>
      <c r="I245" s="47" t="str">
        <f>IF(' 2_Wesentlichkeitsanalyse (dW)'!X245=0,"",' 2_Wesentlichkeitsanalyse (dW)'!X245)</f>
        <v/>
      </c>
      <c r="J245" s="47" t="str">
        <f>IF(' 2_Wesentlichkeitsanalyse (dW)'!AD245=0,"",' 2_Wesentlichkeitsanalyse (dW)'!AD245)</f>
        <v/>
      </c>
      <c r="K245" s="47" t="str">
        <f>IF(' 2_Wesentlichkeitsanalyse (dW)'!AF245=0,"",' 2_Wesentlichkeitsanalyse (dW)'!AF245)</f>
        <v/>
      </c>
      <c r="L245" s="47" t="str">
        <f>IF(' 2_Wesentlichkeitsanalyse (dW)'!AL245=0,"",' 2_Wesentlichkeitsanalyse (dW)'!AL245)</f>
        <v/>
      </c>
      <c r="M245" s="47">
        <f>IF(Tableau327[[#This Row],[Wirkungs-bewertung]]="",0,Tableau327[[#This Row],[Wirkungs-bewertung]])</f>
        <v>0</v>
      </c>
      <c r="N245" s="47">
        <f>MAX(Tableau327[[#This Row],[Risikobewertung]],Tableau327[[#This Row],[Chancen-bewertung]])</f>
        <v>0</v>
      </c>
      <c r="O245" s="47">
        <f t="shared" si="7"/>
        <v>0</v>
      </c>
      <c r="P245" s="47">
        <f t="shared" si="6"/>
        <v>0</v>
      </c>
    </row>
    <row r="246" spans="1:16" ht="86" outlineLevel="1">
      <c r="A246" s="25"/>
      <c r="B246" s="91" t="str">
        <f>Tableau32[[#This Row],[ESRS '#]]</f>
        <v>ESRS S2</v>
      </c>
      <c r="C246" s="91" t="str">
        <f>Tableau32[[#This Row],[Thema]]</f>
        <v>S2 - Arbeitskräfte in der Wertschöpfungskette</v>
      </c>
      <c r="D246" s="45" t="str">
        <f>IF(Tableau32[[#This Row],[Unterthema]]=0,"",Tableau32[[#This Row],[Unterthema]])</f>
        <v>Gleichbehandlung und Chancengleichheit für alle</v>
      </c>
      <c r="E246" s="45" t="str">
        <f>IF(Tableau32[[#This Row],[Unter-Unterthema]]=0,"",IF(Tableau32[[#This Row],[Unter-Unterthema]]="-",Tableau327[[#This Row],[Unterthema]],_xlfn.CONCAT("S2 - ",Tableau32[[#This Row],[Unter-Unterthema]])))</f>
        <v>S2 - Beschäftigung und Inklusion von Menschen mit Behinderungen</v>
      </c>
      <c r="F246" s="47" t="str">
        <f>IF(Tableau32[[#This Row],[Zutreffend?
'[ Ja / Nein']]]=0,"",Tableau32[[#This Row],[Zutreffend?
'[ Ja / Nein']]])</f>
        <v/>
      </c>
      <c r="G246" s="47" t="str">
        <f>IF(' 2_Wesentlichkeitsanalyse (dW)'!K246=0,"",' 2_Wesentlichkeitsanalyse (dW)'!K246)</f>
        <v/>
      </c>
      <c r="H246" s="47" t="str">
        <f>IF(' 2_Wesentlichkeitsanalyse (dW)'!V246=0,"",' 2_Wesentlichkeitsanalyse (dW)'!V246)</f>
        <v/>
      </c>
      <c r="I246" s="47" t="str">
        <f>IF(' 2_Wesentlichkeitsanalyse (dW)'!X246=0,"",' 2_Wesentlichkeitsanalyse (dW)'!X246)</f>
        <v/>
      </c>
      <c r="J246" s="47" t="str">
        <f>IF(' 2_Wesentlichkeitsanalyse (dW)'!AD246=0,"",' 2_Wesentlichkeitsanalyse (dW)'!AD246)</f>
        <v/>
      </c>
      <c r="K246" s="47" t="str">
        <f>IF(' 2_Wesentlichkeitsanalyse (dW)'!AF246=0,"",' 2_Wesentlichkeitsanalyse (dW)'!AF246)</f>
        <v/>
      </c>
      <c r="L246" s="47" t="str">
        <f>IF(' 2_Wesentlichkeitsanalyse (dW)'!AL246=0,"",' 2_Wesentlichkeitsanalyse (dW)'!AL246)</f>
        <v/>
      </c>
      <c r="M246" s="47">
        <f>IF(Tableau327[[#This Row],[Wirkungs-bewertung]]="",0,Tableau327[[#This Row],[Wirkungs-bewertung]])</f>
        <v>0</v>
      </c>
      <c r="N246" s="47">
        <f>MAX(Tableau327[[#This Row],[Risikobewertung]],Tableau327[[#This Row],[Chancen-bewertung]])</f>
        <v>0</v>
      </c>
      <c r="O246" s="47">
        <f t="shared" si="7"/>
        <v>0</v>
      </c>
      <c r="P246" s="47">
        <f t="shared" si="6"/>
        <v>0</v>
      </c>
    </row>
    <row r="247" spans="1:16" ht="86" outlineLevel="1">
      <c r="A247" s="25"/>
      <c r="B247" s="91" t="str">
        <f>Tableau32[[#This Row],[ESRS '#]]</f>
        <v>ESRS S2</v>
      </c>
      <c r="C247" s="91" t="str">
        <f>Tableau32[[#This Row],[Thema]]</f>
        <v>S2 - Arbeitskräfte in der Wertschöpfungskette</v>
      </c>
      <c r="D247" s="45" t="str">
        <f>IF(Tableau32[[#This Row],[Unterthema]]=0,"",Tableau32[[#This Row],[Unterthema]])</f>
        <v>Gleichbehandlung und Chancengleichheit für alle</v>
      </c>
      <c r="E247" s="45" t="str">
        <f>IF(Tableau32[[#This Row],[Unter-Unterthema]]=0,"",IF(Tableau32[[#This Row],[Unter-Unterthema]]="-",Tableau327[[#This Row],[Unterthema]],_xlfn.CONCAT("S2 - ",Tableau32[[#This Row],[Unter-Unterthema]])))</f>
        <v>S2 - Beschäftigung und Inklusion von Menschen mit Behinderungen</v>
      </c>
      <c r="F247" s="47" t="str">
        <f>IF(Tableau32[[#This Row],[Zutreffend?
'[ Ja / Nein']]]=0,"",Tableau32[[#This Row],[Zutreffend?
'[ Ja / Nein']]])</f>
        <v/>
      </c>
      <c r="G247" s="47" t="str">
        <f>IF(' 2_Wesentlichkeitsanalyse (dW)'!K247=0,"",' 2_Wesentlichkeitsanalyse (dW)'!K247)</f>
        <v/>
      </c>
      <c r="H247" s="47" t="str">
        <f>IF(' 2_Wesentlichkeitsanalyse (dW)'!V247=0,"",' 2_Wesentlichkeitsanalyse (dW)'!V247)</f>
        <v/>
      </c>
      <c r="I247" s="47" t="str">
        <f>IF(' 2_Wesentlichkeitsanalyse (dW)'!X247=0,"",' 2_Wesentlichkeitsanalyse (dW)'!X247)</f>
        <v/>
      </c>
      <c r="J247" s="47" t="str">
        <f>IF(' 2_Wesentlichkeitsanalyse (dW)'!AD247=0,"",' 2_Wesentlichkeitsanalyse (dW)'!AD247)</f>
        <v/>
      </c>
      <c r="K247" s="47" t="str">
        <f>IF(' 2_Wesentlichkeitsanalyse (dW)'!AF247=0,"",' 2_Wesentlichkeitsanalyse (dW)'!AF247)</f>
        <v/>
      </c>
      <c r="L247" s="47" t="str">
        <f>IF(' 2_Wesentlichkeitsanalyse (dW)'!AL247=0,"",' 2_Wesentlichkeitsanalyse (dW)'!AL247)</f>
        <v/>
      </c>
      <c r="M247" s="47">
        <f>IF(Tableau327[[#This Row],[Wirkungs-bewertung]]="",0,Tableau327[[#This Row],[Wirkungs-bewertung]])</f>
        <v>0</v>
      </c>
      <c r="N247" s="47">
        <f>MAX(Tableau327[[#This Row],[Risikobewertung]],Tableau327[[#This Row],[Chancen-bewertung]])</f>
        <v>0</v>
      </c>
      <c r="O247" s="47">
        <f t="shared" si="7"/>
        <v>0</v>
      </c>
      <c r="P247" s="47">
        <f t="shared" si="6"/>
        <v>0</v>
      </c>
    </row>
    <row r="248" spans="1:16" ht="86" outlineLevel="1">
      <c r="A248" s="25"/>
      <c r="B248" s="91" t="str">
        <f>Tableau32[[#This Row],[ESRS '#]]</f>
        <v>ESRS S2</v>
      </c>
      <c r="C248" s="91" t="str">
        <f>Tableau32[[#This Row],[Thema]]</f>
        <v>S2 - Arbeitskräfte in der Wertschöpfungskette</v>
      </c>
      <c r="D248" s="45" t="str">
        <f>IF(Tableau32[[#This Row],[Unterthema]]=0,"",Tableau32[[#This Row],[Unterthema]])</f>
        <v>Gleichbehandlung und Chancengleichheit für alle</v>
      </c>
      <c r="E248" s="45" t="str">
        <f>IF(Tableau32[[#This Row],[Unter-Unterthema]]=0,"",IF(Tableau32[[#This Row],[Unter-Unterthema]]="-",Tableau327[[#This Row],[Unterthema]],_xlfn.CONCAT("S2 - ",Tableau32[[#This Row],[Unter-Unterthema]])))</f>
        <v>S2 - Beschäftigung und Inklusion von Menschen mit Behinderungen</v>
      </c>
      <c r="F248" s="47" t="str">
        <f>IF(Tableau32[[#This Row],[Zutreffend?
'[ Ja / Nein']]]=0,"",Tableau32[[#This Row],[Zutreffend?
'[ Ja / Nein']]])</f>
        <v/>
      </c>
      <c r="G248" s="47" t="str">
        <f>IF(' 2_Wesentlichkeitsanalyse (dW)'!K248=0,"",' 2_Wesentlichkeitsanalyse (dW)'!K248)</f>
        <v/>
      </c>
      <c r="H248" s="47" t="str">
        <f>IF(' 2_Wesentlichkeitsanalyse (dW)'!V248=0,"",' 2_Wesentlichkeitsanalyse (dW)'!V248)</f>
        <v/>
      </c>
      <c r="I248" s="47" t="str">
        <f>IF(' 2_Wesentlichkeitsanalyse (dW)'!X248=0,"",' 2_Wesentlichkeitsanalyse (dW)'!X248)</f>
        <v/>
      </c>
      <c r="J248" s="47" t="str">
        <f>IF(' 2_Wesentlichkeitsanalyse (dW)'!AD248=0,"",' 2_Wesentlichkeitsanalyse (dW)'!AD248)</f>
        <v/>
      </c>
      <c r="K248" s="47" t="str">
        <f>IF(' 2_Wesentlichkeitsanalyse (dW)'!AF248=0,"",' 2_Wesentlichkeitsanalyse (dW)'!AF248)</f>
        <v/>
      </c>
      <c r="L248" s="47" t="str">
        <f>IF(' 2_Wesentlichkeitsanalyse (dW)'!AL248=0,"",' 2_Wesentlichkeitsanalyse (dW)'!AL248)</f>
        <v/>
      </c>
      <c r="M248" s="47">
        <f>IF(Tableau327[[#This Row],[Wirkungs-bewertung]]="",0,Tableau327[[#This Row],[Wirkungs-bewertung]])</f>
        <v>0</v>
      </c>
      <c r="N248" s="47">
        <f>MAX(Tableau327[[#This Row],[Risikobewertung]],Tableau327[[#This Row],[Chancen-bewertung]])</f>
        <v>0</v>
      </c>
      <c r="O248" s="47">
        <f t="shared" si="7"/>
        <v>0</v>
      </c>
      <c r="P248" s="47">
        <f t="shared" si="6"/>
        <v>0</v>
      </c>
    </row>
    <row r="249" spans="1:16" ht="146.25" customHeight="1" outlineLevel="1">
      <c r="A249" s="25"/>
      <c r="B249" s="91" t="str">
        <f>Tableau32[[#This Row],[ESRS '#]]</f>
        <v>ESRS S2</v>
      </c>
      <c r="C249" s="91" t="str">
        <f>Tableau32[[#This Row],[Thema]]</f>
        <v>S2 - Arbeitskräfte in der Wertschöpfungskette</v>
      </c>
      <c r="D249" s="45" t="str">
        <f>IF(Tableau32[[#This Row],[Unterthema]]=0,"",Tableau32[[#This Row],[Unterthema]])</f>
        <v>Gleichbehandlung und Chancengleichheit für alle</v>
      </c>
      <c r="E249" s="45" t="str">
        <f>IF(Tableau32[[#This Row],[Unter-Unterthema]]=0,"",IF(Tableau32[[#This Row],[Unter-Unterthema]]="-",Tableau327[[#This Row],[Unterthema]],_xlfn.CONCAT("S2 - ",Tableau32[[#This Row],[Unter-Unterthema]])))</f>
        <v>S2 - Maßnahmen gegen Gewalt und Belästigung am Arbeitsplatz</v>
      </c>
      <c r="F249" s="47" t="str">
        <f>IF(Tableau32[[#This Row],[Zutreffend?
'[ Ja / Nein']]]=0,"",Tableau32[[#This Row],[Zutreffend?
'[ Ja / Nein']]])</f>
        <v/>
      </c>
      <c r="G249" s="47" t="str">
        <f>IF(' 2_Wesentlichkeitsanalyse (dW)'!K249=0,"",' 2_Wesentlichkeitsanalyse (dW)'!K249)</f>
        <v/>
      </c>
      <c r="H249" s="47" t="str">
        <f>IF(' 2_Wesentlichkeitsanalyse (dW)'!V249=0,"",' 2_Wesentlichkeitsanalyse (dW)'!V249)</f>
        <v/>
      </c>
      <c r="I249" s="47" t="str">
        <f>IF(' 2_Wesentlichkeitsanalyse (dW)'!X249=0,"",' 2_Wesentlichkeitsanalyse (dW)'!X249)</f>
        <v/>
      </c>
      <c r="J249" s="47" t="str">
        <f>IF(' 2_Wesentlichkeitsanalyse (dW)'!AD249=0,"",' 2_Wesentlichkeitsanalyse (dW)'!AD249)</f>
        <v/>
      </c>
      <c r="K249" s="47" t="str">
        <f>IF(' 2_Wesentlichkeitsanalyse (dW)'!AF249=0,"",' 2_Wesentlichkeitsanalyse (dW)'!AF249)</f>
        <v/>
      </c>
      <c r="L249" s="47" t="str">
        <f>IF(' 2_Wesentlichkeitsanalyse (dW)'!AL249=0,"",' 2_Wesentlichkeitsanalyse (dW)'!AL249)</f>
        <v/>
      </c>
      <c r="M249" s="47">
        <f>IF(Tableau327[[#This Row],[Wirkungs-bewertung]]="",0,Tableau327[[#This Row],[Wirkungs-bewertung]])</f>
        <v>0</v>
      </c>
      <c r="N249" s="47">
        <f>MAX(Tableau327[[#This Row],[Risikobewertung]],Tableau327[[#This Row],[Chancen-bewertung]])</f>
        <v>0</v>
      </c>
      <c r="O249" s="47">
        <f t="shared" si="7"/>
        <v>0</v>
      </c>
      <c r="P249" s="47">
        <f t="shared" si="6"/>
        <v>0</v>
      </c>
    </row>
    <row r="250" spans="1:16" ht="86" outlineLevel="1">
      <c r="A250" s="25"/>
      <c r="B250" s="91" t="str">
        <f>Tableau32[[#This Row],[ESRS '#]]</f>
        <v>ESRS S2</v>
      </c>
      <c r="C250" s="91" t="str">
        <f>Tableau32[[#This Row],[Thema]]</f>
        <v>S2 - Arbeitskräfte in der Wertschöpfungskette</v>
      </c>
      <c r="D250" s="45" t="str">
        <f>IF(Tableau32[[#This Row],[Unterthema]]=0,"",Tableau32[[#This Row],[Unterthema]])</f>
        <v>Gleichbehandlung und Chancengleichheit für alle</v>
      </c>
      <c r="E250" s="45" t="str">
        <f>IF(Tableau32[[#This Row],[Unter-Unterthema]]=0,"",IF(Tableau32[[#This Row],[Unter-Unterthema]]="-",Tableau327[[#This Row],[Unterthema]],_xlfn.CONCAT("S2 - ",Tableau32[[#This Row],[Unter-Unterthema]])))</f>
        <v>S2 - Maßnahmen gegen Gewalt und Belästigung am Arbeitsplatz</v>
      </c>
      <c r="F250" s="47" t="str">
        <f>IF(Tableau32[[#This Row],[Zutreffend?
'[ Ja / Nein']]]=0,"",Tableau32[[#This Row],[Zutreffend?
'[ Ja / Nein']]])</f>
        <v/>
      </c>
      <c r="G250" s="47" t="str">
        <f>IF(' 2_Wesentlichkeitsanalyse (dW)'!K250=0,"",' 2_Wesentlichkeitsanalyse (dW)'!K250)</f>
        <v/>
      </c>
      <c r="H250" s="47" t="str">
        <f>IF(' 2_Wesentlichkeitsanalyse (dW)'!V250=0,"",' 2_Wesentlichkeitsanalyse (dW)'!V250)</f>
        <v/>
      </c>
      <c r="I250" s="47" t="str">
        <f>IF(' 2_Wesentlichkeitsanalyse (dW)'!X250=0,"",' 2_Wesentlichkeitsanalyse (dW)'!X250)</f>
        <v/>
      </c>
      <c r="J250" s="47" t="str">
        <f>IF(' 2_Wesentlichkeitsanalyse (dW)'!AD250=0,"",' 2_Wesentlichkeitsanalyse (dW)'!AD250)</f>
        <v/>
      </c>
      <c r="K250" s="47" t="str">
        <f>IF(' 2_Wesentlichkeitsanalyse (dW)'!AF250=0,"",' 2_Wesentlichkeitsanalyse (dW)'!AF250)</f>
        <v/>
      </c>
      <c r="L250" s="47" t="str">
        <f>IF(' 2_Wesentlichkeitsanalyse (dW)'!AL250=0,"",' 2_Wesentlichkeitsanalyse (dW)'!AL250)</f>
        <v/>
      </c>
      <c r="M250" s="47">
        <f>IF(Tableau327[[#This Row],[Wirkungs-bewertung]]="",0,Tableau327[[#This Row],[Wirkungs-bewertung]])</f>
        <v>0</v>
      </c>
      <c r="N250" s="47">
        <f>MAX(Tableau327[[#This Row],[Risikobewertung]],Tableau327[[#This Row],[Chancen-bewertung]])</f>
        <v>0</v>
      </c>
      <c r="O250" s="47">
        <f t="shared" si="7"/>
        <v>0</v>
      </c>
      <c r="P250" s="47">
        <f t="shared" si="6"/>
        <v>0</v>
      </c>
    </row>
    <row r="251" spans="1:16" ht="86" outlineLevel="1">
      <c r="A251" s="25"/>
      <c r="B251" s="91" t="str">
        <f>Tableau32[[#This Row],[ESRS '#]]</f>
        <v>ESRS S2</v>
      </c>
      <c r="C251" s="91" t="str">
        <f>Tableau32[[#This Row],[Thema]]</f>
        <v>S2 - Arbeitskräfte in der Wertschöpfungskette</v>
      </c>
      <c r="D251" s="45" t="str">
        <f>IF(Tableau32[[#This Row],[Unterthema]]=0,"",Tableau32[[#This Row],[Unterthema]])</f>
        <v>Gleichbehandlung und Chancengleichheit für alle</v>
      </c>
      <c r="E251" s="45" t="str">
        <f>IF(Tableau32[[#This Row],[Unter-Unterthema]]=0,"",IF(Tableau32[[#This Row],[Unter-Unterthema]]="-",Tableau327[[#This Row],[Unterthema]],_xlfn.CONCAT("S2 - ",Tableau32[[#This Row],[Unter-Unterthema]])))</f>
        <v>S2 - Maßnahmen gegen Gewalt und Belästigung am Arbeitsplatz</v>
      </c>
      <c r="F251" s="47" t="str">
        <f>IF(Tableau32[[#This Row],[Zutreffend?
'[ Ja / Nein']]]=0,"",Tableau32[[#This Row],[Zutreffend?
'[ Ja / Nein']]])</f>
        <v/>
      </c>
      <c r="G251" s="47" t="str">
        <f>IF(' 2_Wesentlichkeitsanalyse (dW)'!K251=0,"",' 2_Wesentlichkeitsanalyse (dW)'!K251)</f>
        <v/>
      </c>
      <c r="H251" s="47" t="str">
        <f>IF(' 2_Wesentlichkeitsanalyse (dW)'!V251=0,"",' 2_Wesentlichkeitsanalyse (dW)'!V251)</f>
        <v/>
      </c>
      <c r="I251" s="47" t="str">
        <f>IF(' 2_Wesentlichkeitsanalyse (dW)'!X251=0,"",' 2_Wesentlichkeitsanalyse (dW)'!X251)</f>
        <v/>
      </c>
      <c r="J251" s="47" t="str">
        <f>IF(' 2_Wesentlichkeitsanalyse (dW)'!AD251=0,"",' 2_Wesentlichkeitsanalyse (dW)'!AD251)</f>
        <v/>
      </c>
      <c r="K251" s="47" t="str">
        <f>IF(' 2_Wesentlichkeitsanalyse (dW)'!AF251=0,"",' 2_Wesentlichkeitsanalyse (dW)'!AF251)</f>
        <v/>
      </c>
      <c r="L251" s="47" t="str">
        <f>IF(' 2_Wesentlichkeitsanalyse (dW)'!AL251=0,"",' 2_Wesentlichkeitsanalyse (dW)'!AL251)</f>
        <v/>
      </c>
      <c r="M251" s="47">
        <f>IF(Tableau327[[#This Row],[Wirkungs-bewertung]]="",0,Tableau327[[#This Row],[Wirkungs-bewertung]])</f>
        <v>0</v>
      </c>
      <c r="N251" s="47">
        <f>MAX(Tableau327[[#This Row],[Risikobewertung]],Tableau327[[#This Row],[Chancen-bewertung]])</f>
        <v>0</v>
      </c>
      <c r="O251" s="47">
        <f t="shared" si="7"/>
        <v>0</v>
      </c>
      <c r="P251" s="47">
        <f t="shared" si="6"/>
        <v>0</v>
      </c>
    </row>
    <row r="252" spans="1:16" ht="86" outlineLevel="1">
      <c r="A252" s="25"/>
      <c r="B252" s="91" t="str">
        <f>Tableau32[[#This Row],[ESRS '#]]</f>
        <v>ESRS S2</v>
      </c>
      <c r="C252" s="91" t="str">
        <f>Tableau32[[#This Row],[Thema]]</f>
        <v>S2 - Arbeitskräfte in der Wertschöpfungskette</v>
      </c>
      <c r="D252" s="45" t="str">
        <f>IF(Tableau32[[#This Row],[Unterthema]]=0,"",Tableau32[[#This Row],[Unterthema]])</f>
        <v>Gleichbehandlung und Chancengleichheit für alle</v>
      </c>
      <c r="E252" s="45" t="str">
        <f>IF(Tableau32[[#This Row],[Unter-Unterthema]]=0,"",IF(Tableau32[[#This Row],[Unter-Unterthema]]="-",Tableau327[[#This Row],[Unterthema]],_xlfn.CONCAT("S2 - ",Tableau32[[#This Row],[Unter-Unterthema]])))</f>
        <v>S2 - Maßnahmen gegen Gewalt und Belästigung am Arbeitsplatz</v>
      </c>
      <c r="F252" s="47" t="str">
        <f>IF(Tableau32[[#This Row],[Zutreffend?
'[ Ja / Nein']]]=0,"",Tableau32[[#This Row],[Zutreffend?
'[ Ja / Nein']]])</f>
        <v/>
      </c>
      <c r="G252" s="47" t="str">
        <f>IF(' 2_Wesentlichkeitsanalyse (dW)'!K252=0,"",' 2_Wesentlichkeitsanalyse (dW)'!K252)</f>
        <v/>
      </c>
      <c r="H252" s="47" t="str">
        <f>IF(' 2_Wesentlichkeitsanalyse (dW)'!V252=0,"",' 2_Wesentlichkeitsanalyse (dW)'!V252)</f>
        <v/>
      </c>
      <c r="I252" s="47" t="str">
        <f>IF(' 2_Wesentlichkeitsanalyse (dW)'!X252=0,"",' 2_Wesentlichkeitsanalyse (dW)'!X252)</f>
        <v/>
      </c>
      <c r="J252" s="47" t="str">
        <f>IF(' 2_Wesentlichkeitsanalyse (dW)'!AD252=0,"",' 2_Wesentlichkeitsanalyse (dW)'!AD252)</f>
        <v/>
      </c>
      <c r="K252" s="47" t="str">
        <f>IF(' 2_Wesentlichkeitsanalyse (dW)'!AF252=0,"",' 2_Wesentlichkeitsanalyse (dW)'!AF252)</f>
        <v/>
      </c>
      <c r="L252" s="47" t="str">
        <f>IF(' 2_Wesentlichkeitsanalyse (dW)'!AL252=0,"",' 2_Wesentlichkeitsanalyse (dW)'!AL252)</f>
        <v/>
      </c>
      <c r="M252" s="47">
        <f>IF(Tableau327[[#This Row],[Wirkungs-bewertung]]="",0,Tableau327[[#This Row],[Wirkungs-bewertung]])</f>
        <v>0</v>
      </c>
      <c r="N252" s="47">
        <f>MAX(Tableau327[[#This Row],[Risikobewertung]],Tableau327[[#This Row],[Chancen-bewertung]])</f>
        <v>0</v>
      </c>
      <c r="O252" s="47">
        <f t="shared" si="7"/>
        <v>0</v>
      </c>
      <c r="P252" s="47">
        <f t="shared" si="6"/>
        <v>0</v>
      </c>
    </row>
    <row r="253" spans="1:16" ht="126" customHeight="1" outlineLevel="1">
      <c r="A253" s="25"/>
      <c r="B253" s="91" t="str">
        <f>Tableau32[[#This Row],[ESRS '#]]</f>
        <v>ESRS S2</v>
      </c>
      <c r="C253" s="91" t="str">
        <f>Tableau32[[#This Row],[Thema]]</f>
        <v>S2 - Arbeitskräfte in der Wertschöpfungskette</v>
      </c>
      <c r="D253" s="45" t="str">
        <f>IF(Tableau32[[#This Row],[Unterthema]]=0,"",Tableau32[[#This Row],[Unterthema]])</f>
        <v>Gleichbehandlung und Chancengleichheit für alle</v>
      </c>
      <c r="E253" s="45" t="str">
        <f>IF(Tableau32[[#This Row],[Unter-Unterthema]]=0,"",IF(Tableau32[[#This Row],[Unter-Unterthema]]="-",Tableau327[[#This Row],[Unterthema]],_xlfn.CONCAT("S2 - ",Tableau32[[#This Row],[Unter-Unterthema]])))</f>
        <v>S2 - Viellfalt</v>
      </c>
      <c r="F253" s="47" t="str">
        <f>IF(Tableau32[[#This Row],[Zutreffend?
'[ Ja / Nein']]]=0,"",Tableau32[[#This Row],[Zutreffend?
'[ Ja / Nein']]])</f>
        <v/>
      </c>
      <c r="G253" s="47" t="str">
        <f>IF(' 2_Wesentlichkeitsanalyse (dW)'!K253=0,"",' 2_Wesentlichkeitsanalyse (dW)'!K253)</f>
        <v/>
      </c>
      <c r="H253" s="47" t="str">
        <f>IF(' 2_Wesentlichkeitsanalyse (dW)'!V253=0,"",' 2_Wesentlichkeitsanalyse (dW)'!V253)</f>
        <v/>
      </c>
      <c r="I253" s="47" t="str">
        <f>IF(' 2_Wesentlichkeitsanalyse (dW)'!X253=0,"",' 2_Wesentlichkeitsanalyse (dW)'!X253)</f>
        <v/>
      </c>
      <c r="J253" s="47" t="str">
        <f>IF(' 2_Wesentlichkeitsanalyse (dW)'!AD253=0,"",' 2_Wesentlichkeitsanalyse (dW)'!AD253)</f>
        <v/>
      </c>
      <c r="K253" s="47" t="str">
        <f>IF(' 2_Wesentlichkeitsanalyse (dW)'!AF253=0,"",' 2_Wesentlichkeitsanalyse (dW)'!AF253)</f>
        <v/>
      </c>
      <c r="L253" s="47" t="str">
        <f>IF(' 2_Wesentlichkeitsanalyse (dW)'!AL253=0,"",' 2_Wesentlichkeitsanalyse (dW)'!AL253)</f>
        <v/>
      </c>
      <c r="M253" s="47">
        <f>IF(Tableau327[[#This Row],[Wirkungs-bewertung]]="",0,Tableau327[[#This Row],[Wirkungs-bewertung]])</f>
        <v>0</v>
      </c>
      <c r="N253" s="47">
        <f>MAX(Tableau327[[#This Row],[Risikobewertung]],Tableau327[[#This Row],[Chancen-bewertung]])</f>
        <v>0</v>
      </c>
      <c r="O253" s="47">
        <f t="shared" si="7"/>
        <v>0</v>
      </c>
      <c r="P253" s="47">
        <f t="shared" si="6"/>
        <v>0</v>
      </c>
    </row>
    <row r="254" spans="1:16" ht="86" outlineLevel="1">
      <c r="A254" s="25"/>
      <c r="B254" s="91" t="str">
        <f>Tableau32[[#This Row],[ESRS '#]]</f>
        <v>ESRS S2</v>
      </c>
      <c r="C254" s="91" t="str">
        <f>Tableau32[[#This Row],[Thema]]</f>
        <v>S2 - Arbeitskräfte in der Wertschöpfungskette</v>
      </c>
      <c r="D254" s="45" t="str">
        <f>IF(Tableau32[[#This Row],[Unterthema]]=0,"",Tableau32[[#This Row],[Unterthema]])</f>
        <v>Gleichbehandlung und Chancengleichheit für alle</v>
      </c>
      <c r="E254" s="45" t="str">
        <f>IF(Tableau32[[#This Row],[Unter-Unterthema]]=0,"",IF(Tableau32[[#This Row],[Unter-Unterthema]]="-",Tableau327[[#This Row],[Unterthema]],_xlfn.CONCAT("S2 - ",Tableau32[[#This Row],[Unter-Unterthema]])))</f>
        <v>S2 - Viellfalt</v>
      </c>
      <c r="F254" s="47" t="str">
        <f>IF(Tableau32[[#This Row],[Zutreffend?
'[ Ja / Nein']]]=0,"",Tableau32[[#This Row],[Zutreffend?
'[ Ja / Nein']]])</f>
        <v/>
      </c>
      <c r="G254" s="47" t="str">
        <f>IF(' 2_Wesentlichkeitsanalyse (dW)'!K254=0,"",' 2_Wesentlichkeitsanalyse (dW)'!K254)</f>
        <v/>
      </c>
      <c r="H254" s="47" t="str">
        <f>IF(' 2_Wesentlichkeitsanalyse (dW)'!V254=0,"",' 2_Wesentlichkeitsanalyse (dW)'!V254)</f>
        <v/>
      </c>
      <c r="I254" s="47" t="str">
        <f>IF(' 2_Wesentlichkeitsanalyse (dW)'!X254=0,"",' 2_Wesentlichkeitsanalyse (dW)'!X254)</f>
        <v/>
      </c>
      <c r="J254" s="47" t="str">
        <f>IF(' 2_Wesentlichkeitsanalyse (dW)'!AD254=0,"",' 2_Wesentlichkeitsanalyse (dW)'!AD254)</f>
        <v/>
      </c>
      <c r="K254" s="47" t="str">
        <f>IF(' 2_Wesentlichkeitsanalyse (dW)'!AF254=0,"",' 2_Wesentlichkeitsanalyse (dW)'!AF254)</f>
        <v/>
      </c>
      <c r="L254" s="47" t="str">
        <f>IF(' 2_Wesentlichkeitsanalyse (dW)'!AL254=0,"",' 2_Wesentlichkeitsanalyse (dW)'!AL254)</f>
        <v/>
      </c>
      <c r="M254" s="47">
        <f>IF(Tableau327[[#This Row],[Wirkungs-bewertung]]="",0,Tableau327[[#This Row],[Wirkungs-bewertung]])</f>
        <v>0</v>
      </c>
      <c r="N254" s="47">
        <f>MAX(Tableau327[[#This Row],[Risikobewertung]],Tableau327[[#This Row],[Chancen-bewertung]])</f>
        <v>0</v>
      </c>
      <c r="O254" s="47">
        <f t="shared" si="7"/>
        <v>0</v>
      </c>
      <c r="P254" s="47">
        <f t="shared" si="6"/>
        <v>0</v>
      </c>
    </row>
    <row r="255" spans="1:16" ht="86" outlineLevel="1">
      <c r="A255" s="25"/>
      <c r="B255" s="91" t="str">
        <f>Tableau32[[#This Row],[ESRS '#]]</f>
        <v>ESRS S2</v>
      </c>
      <c r="C255" s="91" t="str">
        <f>Tableau32[[#This Row],[Thema]]</f>
        <v>S2 - Arbeitskräfte in der Wertschöpfungskette</v>
      </c>
      <c r="D255" s="45" t="str">
        <f>IF(Tableau32[[#This Row],[Unterthema]]=0,"",Tableau32[[#This Row],[Unterthema]])</f>
        <v>Gleichbehandlung und Chancengleichheit für alle</v>
      </c>
      <c r="E255" s="45" t="str">
        <f>IF(Tableau32[[#This Row],[Unter-Unterthema]]=0,"",IF(Tableau32[[#This Row],[Unter-Unterthema]]="-",Tableau327[[#This Row],[Unterthema]],_xlfn.CONCAT("S2 - ",Tableau32[[#This Row],[Unter-Unterthema]])))</f>
        <v>S2 - Viellfalt</v>
      </c>
      <c r="F255" s="47" t="str">
        <f>IF(Tableau32[[#This Row],[Zutreffend?
'[ Ja / Nein']]]=0,"",Tableau32[[#This Row],[Zutreffend?
'[ Ja / Nein']]])</f>
        <v/>
      </c>
      <c r="G255" s="47" t="str">
        <f>IF(' 2_Wesentlichkeitsanalyse (dW)'!K255=0,"",' 2_Wesentlichkeitsanalyse (dW)'!K255)</f>
        <v/>
      </c>
      <c r="H255" s="47" t="str">
        <f>IF(' 2_Wesentlichkeitsanalyse (dW)'!V255=0,"",' 2_Wesentlichkeitsanalyse (dW)'!V255)</f>
        <v/>
      </c>
      <c r="I255" s="47" t="str">
        <f>IF(' 2_Wesentlichkeitsanalyse (dW)'!X255=0,"",' 2_Wesentlichkeitsanalyse (dW)'!X255)</f>
        <v/>
      </c>
      <c r="J255" s="47" t="str">
        <f>IF(' 2_Wesentlichkeitsanalyse (dW)'!AD255=0,"",' 2_Wesentlichkeitsanalyse (dW)'!AD255)</f>
        <v/>
      </c>
      <c r="K255" s="47" t="str">
        <f>IF(' 2_Wesentlichkeitsanalyse (dW)'!AF255=0,"",' 2_Wesentlichkeitsanalyse (dW)'!AF255)</f>
        <v/>
      </c>
      <c r="L255" s="47" t="str">
        <f>IF(' 2_Wesentlichkeitsanalyse (dW)'!AL255=0,"",' 2_Wesentlichkeitsanalyse (dW)'!AL255)</f>
        <v/>
      </c>
      <c r="M255" s="47">
        <f>IF(Tableau327[[#This Row],[Wirkungs-bewertung]]="",0,Tableau327[[#This Row],[Wirkungs-bewertung]])</f>
        <v>0</v>
      </c>
      <c r="N255" s="47">
        <f>MAX(Tableau327[[#This Row],[Risikobewertung]],Tableau327[[#This Row],[Chancen-bewertung]])</f>
        <v>0</v>
      </c>
      <c r="O255" s="47">
        <f t="shared" si="7"/>
        <v>0</v>
      </c>
      <c r="P255" s="47">
        <f t="shared" si="6"/>
        <v>0</v>
      </c>
    </row>
    <row r="256" spans="1:16" ht="86" outlineLevel="1">
      <c r="A256" s="25"/>
      <c r="B256" s="91" t="str">
        <f>Tableau32[[#This Row],[ESRS '#]]</f>
        <v>ESRS S2</v>
      </c>
      <c r="C256" s="91" t="str">
        <f>Tableau32[[#This Row],[Thema]]</f>
        <v>S2 - Arbeitskräfte in der Wertschöpfungskette</v>
      </c>
      <c r="D256" s="45" t="str">
        <f>IF(Tableau32[[#This Row],[Unterthema]]=0,"",Tableau32[[#This Row],[Unterthema]])</f>
        <v>Gleichbehandlung und Chancengleichheit für alle</v>
      </c>
      <c r="E256" s="45" t="str">
        <f>IF(Tableau32[[#This Row],[Unter-Unterthema]]=0,"",IF(Tableau32[[#This Row],[Unter-Unterthema]]="-",Tableau327[[#This Row],[Unterthema]],_xlfn.CONCAT("S2 - ",Tableau32[[#This Row],[Unter-Unterthema]])))</f>
        <v>S2 - Viellfalt</v>
      </c>
      <c r="F256" s="47" t="str">
        <f>IF(Tableau32[[#This Row],[Zutreffend?
'[ Ja / Nein']]]=0,"",Tableau32[[#This Row],[Zutreffend?
'[ Ja / Nein']]])</f>
        <v/>
      </c>
      <c r="G256" s="47" t="str">
        <f>IF(' 2_Wesentlichkeitsanalyse (dW)'!K256=0,"",' 2_Wesentlichkeitsanalyse (dW)'!K256)</f>
        <v/>
      </c>
      <c r="H256" s="47" t="str">
        <f>IF(' 2_Wesentlichkeitsanalyse (dW)'!V256=0,"",' 2_Wesentlichkeitsanalyse (dW)'!V256)</f>
        <v/>
      </c>
      <c r="I256" s="47" t="str">
        <f>IF(' 2_Wesentlichkeitsanalyse (dW)'!X256=0,"",' 2_Wesentlichkeitsanalyse (dW)'!X256)</f>
        <v/>
      </c>
      <c r="J256" s="47" t="str">
        <f>IF(' 2_Wesentlichkeitsanalyse (dW)'!AD256=0,"",' 2_Wesentlichkeitsanalyse (dW)'!AD256)</f>
        <v/>
      </c>
      <c r="K256" s="47" t="str">
        <f>IF(' 2_Wesentlichkeitsanalyse (dW)'!AF256=0,"",' 2_Wesentlichkeitsanalyse (dW)'!AF256)</f>
        <v/>
      </c>
      <c r="L256" s="47" t="str">
        <f>IF(' 2_Wesentlichkeitsanalyse (dW)'!AL256=0,"",' 2_Wesentlichkeitsanalyse (dW)'!AL256)</f>
        <v/>
      </c>
      <c r="M256" s="47">
        <f>IF(Tableau327[[#This Row],[Wirkungs-bewertung]]="",0,Tableau327[[#This Row],[Wirkungs-bewertung]])</f>
        <v>0</v>
      </c>
      <c r="N256" s="47">
        <f>MAX(Tableau327[[#This Row],[Risikobewertung]],Tableau327[[#This Row],[Chancen-bewertung]])</f>
        <v>0</v>
      </c>
      <c r="O256" s="47">
        <f t="shared" si="7"/>
        <v>0</v>
      </c>
      <c r="P256" s="47">
        <f t="shared" si="6"/>
        <v>0</v>
      </c>
    </row>
    <row r="257" spans="1:16" ht="126.75" customHeight="1" outlineLevel="1">
      <c r="A257" s="25"/>
      <c r="B257" s="91" t="str">
        <f>Tableau32[[#This Row],[ESRS '#]]</f>
        <v>ESRS S2</v>
      </c>
      <c r="C257" s="91" t="str">
        <f>Tableau32[[#This Row],[Thema]]</f>
        <v>S2 - Arbeitskräfte in der Wertschöpfungskette</v>
      </c>
      <c r="D257" s="45" t="str">
        <f>IF(Tableau32[[#This Row],[Unterthema]]=0,"",Tableau32[[#This Row],[Unterthema]])</f>
        <v>Sonstige arbeitsbezogene Rechte</v>
      </c>
      <c r="E257" s="45" t="str">
        <f>IF(Tableau32[[#This Row],[Unter-Unterthema]]=0,"",IF(Tableau32[[#This Row],[Unter-Unterthema]]="-",Tableau327[[#This Row],[Unterthema]],_xlfn.CONCAT("S2 - ",Tableau32[[#This Row],[Unter-Unterthema]])))</f>
        <v>S2 - Kinderarbeit</v>
      </c>
      <c r="F257" s="47" t="str">
        <f>IF(Tableau32[[#This Row],[Zutreffend?
'[ Ja / Nein']]]=0,"",Tableau32[[#This Row],[Zutreffend?
'[ Ja / Nein']]])</f>
        <v/>
      </c>
      <c r="G257" s="47" t="str">
        <f>IF(' 2_Wesentlichkeitsanalyse (dW)'!K257=0,"",' 2_Wesentlichkeitsanalyse (dW)'!K257)</f>
        <v/>
      </c>
      <c r="H257" s="47" t="str">
        <f>IF(' 2_Wesentlichkeitsanalyse (dW)'!V257=0,"",' 2_Wesentlichkeitsanalyse (dW)'!V257)</f>
        <v/>
      </c>
      <c r="I257" s="47" t="str">
        <f>IF(' 2_Wesentlichkeitsanalyse (dW)'!X257=0,"",' 2_Wesentlichkeitsanalyse (dW)'!X257)</f>
        <v/>
      </c>
      <c r="J257" s="47" t="str">
        <f>IF(' 2_Wesentlichkeitsanalyse (dW)'!AD257=0,"",' 2_Wesentlichkeitsanalyse (dW)'!AD257)</f>
        <v/>
      </c>
      <c r="K257" s="47" t="str">
        <f>IF(' 2_Wesentlichkeitsanalyse (dW)'!AF257=0,"",' 2_Wesentlichkeitsanalyse (dW)'!AF257)</f>
        <v/>
      </c>
      <c r="L257" s="47" t="str">
        <f>IF(' 2_Wesentlichkeitsanalyse (dW)'!AL257=0,"",' 2_Wesentlichkeitsanalyse (dW)'!AL257)</f>
        <v/>
      </c>
      <c r="M257" s="47">
        <f>IF(Tableau327[[#This Row],[Wirkungs-bewertung]]="",0,Tableau327[[#This Row],[Wirkungs-bewertung]])</f>
        <v>0</v>
      </c>
      <c r="N257" s="47">
        <f>MAX(Tableau327[[#This Row],[Risikobewertung]],Tableau327[[#This Row],[Chancen-bewertung]])</f>
        <v>0</v>
      </c>
      <c r="O257" s="47">
        <f t="shared" si="7"/>
        <v>0</v>
      </c>
      <c r="P257" s="47">
        <f t="shared" si="6"/>
        <v>0</v>
      </c>
    </row>
    <row r="258" spans="1:16" ht="86" outlineLevel="1">
      <c r="A258" s="25"/>
      <c r="B258" s="91" t="str">
        <f>Tableau32[[#This Row],[ESRS '#]]</f>
        <v>ESRS S2</v>
      </c>
      <c r="C258" s="91" t="str">
        <f>Tableau32[[#This Row],[Thema]]</f>
        <v>S2 - Arbeitskräfte in der Wertschöpfungskette</v>
      </c>
      <c r="D258" s="45" t="str">
        <f>IF(Tableau32[[#This Row],[Unterthema]]=0,"",Tableau32[[#This Row],[Unterthema]])</f>
        <v>Sonstige arbeitsbezogene Rechte</v>
      </c>
      <c r="E258" s="45" t="str">
        <f>IF(Tableau32[[#This Row],[Unter-Unterthema]]=0,"",IF(Tableau32[[#This Row],[Unter-Unterthema]]="-",Tableau327[[#This Row],[Unterthema]],_xlfn.CONCAT("S2 - ",Tableau32[[#This Row],[Unter-Unterthema]])))</f>
        <v>S2 - Kinderarbeit</v>
      </c>
      <c r="F258" s="47" t="str">
        <f>IF(Tableau32[[#This Row],[Zutreffend?
'[ Ja / Nein']]]=0,"",Tableau32[[#This Row],[Zutreffend?
'[ Ja / Nein']]])</f>
        <v/>
      </c>
      <c r="G258" s="47" t="str">
        <f>IF(' 2_Wesentlichkeitsanalyse (dW)'!K258=0,"",' 2_Wesentlichkeitsanalyse (dW)'!K258)</f>
        <v/>
      </c>
      <c r="H258" s="47" t="str">
        <f>IF(' 2_Wesentlichkeitsanalyse (dW)'!V258=0,"",' 2_Wesentlichkeitsanalyse (dW)'!V258)</f>
        <v/>
      </c>
      <c r="I258" s="47" t="str">
        <f>IF(' 2_Wesentlichkeitsanalyse (dW)'!X258=0,"",' 2_Wesentlichkeitsanalyse (dW)'!X258)</f>
        <v/>
      </c>
      <c r="J258" s="47" t="str">
        <f>IF(' 2_Wesentlichkeitsanalyse (dW)'!AD258=0,"",' 2_Wesentlichkeitsanalyse (dW)'!AD258)</f>
        <v/>
      </c>
      <c r="K258" s="47" t="str">
        <f>IF(' 2_Wesentlichkeitsanalyse (dW)'!AF258=0,"",' 2_Wesentlichkeitsanalyse (dW)'!AF258)</f>
        <v/>
      </c>
      <c r="L258" s="47" t="str">
        <f>IF(' 2_Wesentlichkeitsanalyse (dW)'!AL258=0,"",' 2_Wesentlichkeitsanalyse (dW)'!AL258)</f>
        <v/>
      </c>
      <c r="M258" s="47">
        <f>IF(Tableau327[[#This Row],[Wirkungs-bewertung]]="",0,Tableau327[[#This Row],[Wirkungs-bewertung]])</f>
        <v>0</v>
      </c>
      <c r="N258" s="47">
        <f>MAX(Tableau327[[#This Row],[Risikobewertung]],Tableau327[[#This Row],[Chancen-bewertung]])</f>
        <v>0</v>
      </c>
      <c r="O258" s="47">
        <f t="shared" si="7"/>
        <v>0</v>
      </c>
      <c r="P258" s="47">
        <f t="shared" si="6"/>
        <v>0</v>
      </c>
    </row>
    <row r="259" spans="1:16" ht="86" outlineLevel="1">
      <c r="A259" s="25"/>
      <c r="B259" s="91" t="str">
        <f>Tableau32[[#This Row],[ESRS '#]]</f>
        <v>ESRS S2</v>
      </c>
      <c r="C259" s="91" t="str">
        <f>Tableau32[[#This Row],[Thema]]</f>
        <v>S2 - Arbeitskräfte in der Wertschöpfungskette</v>
      </c>
      <c r="D259" s="45" t="str">
        <f>IF(Tableau32[[#This Row],[Unterthema]]=0,"",Tableau32[[#This Row],[Unterthema]])</f>
        <v>Sonstige arbeitsbezogene Rechte</v>
      </c>
      <c r="E259" s="45" t="str">
        <f>IF(Tableau32[[#This Row],[Unter-Unterthema]]=0,"",IF(Tableau32[[#This Row],[Unter-Unterthema]]="-",Tableau327[[#This Row],[Unterthema]],_xlfn.CONCAT("S2 - ",Tableau32[[#This Row],[Unter-Unterthema]])))</f>
        <v>S2 - Kinderarbeit</v>
      </c>
      <c r="F259" s="47" t="str">
        <f>IF(Tableau32[[#This Row],[Zutreffend?
'[ Ja / Nein']]]=0,"",Tableau32[[#This Row],[Zutreffend?
'[ Ja / Nein']]])</f>
        <v/>
      </c>
      <c r="G259" s="47" t="str">
        <f>IF(' 2_Wesentlichkeitsanalyse (dW)'!K259=0,"",' 2_Wesentlichkeitsanalyse (dW)'!K259)</f>
        <v/>
      </c>
      <c r="H259" s="47" t="str">
        <f>IF(' 2_Wesentlichkeitsanalyse (dW)'!V259=0,"",' 2_Wesentlichkeitsanalyse (dW)'!V259)</f>
        <v/>
      </c>
      <c r="I259" s="47" t="str">
        <f>IF(' 2_Wesentlichkeitsanalyse (dW)'!X259=0,"",' 2_Wesentlichkeitsanalyse (dW)'!X259)</f>
        <v/>
      </c>
      <c r="J259" s="47" t="str">
        <f>IF(' 2_Wesentlichkeitsanalyse (dW)'!AD259=0,"",' 2_Wesentlichkeitsanalyse (dW)'!AD259)</f>
        <v/>
      </c>
      <c r="K259" s="47" t="str">
        <f>IF(' 2_Wesentlichkeitsanalyse (dW)'!AF259=0,"",' 2_Wesentlichkeitsanalyse (dW)'!AF259)</f>
        <v/>
      </c>
      <c r="L259" s="47" t="str">
        <f>IF(' 2_Wesentlichkeitsanalyse (dW)'!AL259=0,"",' 2_Wesentlichkeitsanalyse (dW)'!AL259)</f>
        <v/>
      </c>
      <c r="M259" s="47">
        <f>IF(Tableau327[[#This Row],[Wirkungs-bewertung]]="",0,Tableau327[[#This Row],[Wirkungs-bewertung]])</f>
        <v>0</v>
      </c>
      <c r="N259" s="47">
        <f>MAX(Tableau327[[#This Row],[Risikobewertung]],Tableau327[[#This Row],[Chancen-bewertung]])</f>
        <v>0</v>
      </c>
      <c r="O259" s="47">
        <f t="shared" si="7"/>
        <v>0</v>
      </c>
      <c r="P259" s="47">
        <f t="shared" si="6"/>
        <v>0</v>
      </c>
    </row>
    <row r="260" spans="1:16" ht="86" outlineLevel="1">
      <c r="A260" s="25"/>
      <c r="B260" s="91" t="str">
        <f>Tableau32[[#This Row],[ESRS '#]]</f>
        <v>ESRS S2</v>
      </c>
      <c r="C260" s="91" t="str">
        <f>Tableau32[[#This Row],[Thema]]</f>
        <v>S2 - Arbeitskräfte in der Wertschöpfungskette</v>
      </c>
      <c r="D260" s="45" t="str">
        <f>IF(Tableau32[[#This Row],[Unterthema]]=0,"",Tableau32[[#This Row],[Unterthema]])</f>
        <v>Sonstige arbeitsbezogene Rechte</v>
      </c>
      <c r="E260" s="45" t="str">
        <f>IF(Tableau32[[#This Row],[Unter-Unterthema]]=0,"",IF(Tableau32[[#This Row],[Unter-Unterthema]]="-",Tableau327[[#This Row],[Unterthema]],_xlfn.CONCAT("S2 - ",Tableau32[[#This Row],[Unter-Unterthema]])))</f>
        <v>S2 - Kinderarbeit</v>
      </c>
      <c r="F260" s="47" t="str">
        <f>IF(Tableau32[[#This Row],[Zutreffend?
'[ Ja / Nein']]]=0,"",Tableau32[[#This Row],[Zutreffend?
'[ Ja / Nein']]])</f>
        <v/>
      </c>
      <c r="G260" s="47" t="str">
        <f>IF(' 2_Wesentlichkeitsanalyse (dW)'!K260=0,"",' 2_Wesentlichkeitsanalyse (dW)'!K260)</f>
        <v/>
      </c>
      <c r="H260" s="47" t="str">
        <f>IF(' 2_Wesentlichkeitsanalyse (dW)'!V260=0,"",' 2_Wesentlichkeitsanalyse (dW)'!V260)</f>
        <v/>
      </c>
      <c r="I260" s="47" t="str">
        <f>IF(' 2_Wesentlichkeitsanalyse (dW)'!X260=0,"",' 2_Wesentlichkeitsanalyse (dW)'!X260)</f>
        <v/>
      </c>
      <c r="J260" s="47" t="str">
        <f>IF(' 2_Wesentlichkeitsanalyse (dW)'!AD260=0,"",' 2_Wesentlichkeitsanalyse (dW)'!AD260)</f>
        <v/>
      </c>
      <c r="K260" s="47" t="str">
        <f>IF(' 2_Wesentlichkeitsanalyse (dW)'!AF260=0,"",' 2_Wesentlichkeitsanalyse (dW)'!AF260)</f>
        <v/>
      </c>
      <c r="L260" s="47" t="str">
        <f>IF(' 2_Wesentlichkeitsanalyse (dW)'!AL260=0,"",' 2_Wesentlichkeitsanalyse (dW)'!AL260)</f>
        <v/>
      </c>
      <c r="M260" s="47">
        <f>IF(Tableau327[[#This Row],[Wirkungs-bewertung]]="",0,Tableau327[[#This Row],[Wirkungs-bewertung]])</f>
        <v>0</v>
      </c>
      <c r="N260" s="47">
        <f>MAX(Tableau327[[#This Row],[Risikobewertung]],Tableau327[[#This Row],[Chancen-bewertung]])</f>
        <v>0</v>
      </c>
      <c r="O260" s="47">
        <f t="shared" si="7"/>
        <v>0</v>
      </c>
      <c r="P260" s="47">
        <f t="shared" si="6"/>
        <v>0</v>
      </c>
    </row>
    <row r="261" spans="1:16" ht="86" outlineLevel="1">
      <c r="A261" s="25"/>
      <c r="B261" s="91" t="str">
        <f>Tableau32[[#This Row],[ESRS '#]]</f>
        <v>ESRS S2</v>
      </c>
      <c r="C261" s="91" t="str">
        <f>Tableau32[[#This Row],[Thema]]</f>
        <v>S2 - Arbeitskräfte in der Wertschöpfungskette</v>
      </c>
      <c r="D261" s="45" t="str">
        <f>IF(Tableau32[[#This Row],[Unterthema]]=0,"",Tableau32[[#This Row],[Unterthema]])</f>
        <v>Sonstige arbeitsbezogene Rechte</v>
      </c>
      <c r="E261" s="45" t="str">
        <f>IF(Tableau32[[#This Row],[Unter-Unterthema]]=0,"",IF(Tableau32[[#This Row],[Unter-Unterthema]]="-",Tableau327[[#This Row],[Unterthema]],_xlfn.CONCAT("S2 - ",Tableau32[[#This Row],[Unter-Unterthema]])))</f>
        <v>S2 - Zwangsarbeit</v>
      </c>
      <c r="F261" s="47" t="str">
        <f>IF(Tableau32[[#This Row],[Zutreffend?
'[ Ja / Nein']]]=0,"",Tableau32[[#This Row],[Zutreffend?
'[ Ja / Nein']]])</f>
        <v/>
      </c>
      <c r="G261" s="47" t="str">
        <f>IF(' 2_Wesentlichkeitsanalyse (dW)'!K261=0,"",' 2_Wesentlichkeitsanalyse (dW)'!K261)</f>
        <v/>
      </c>
      <c r="H261" s="47" t="str">
        <f>IF(' 2_Wesentlichkeitsanalyse (dW)'!V261=0,"",' 2_Wesentlichkeitsanalyse (dW)'!V261)</f>
        <v/>
      </c>
      <c r="I261" s="47" t="str">
        <f>IF(' 2_Wesentlichkeitsanalyse (dW)'!X261=0,"",' 2_Wesentlichkeitsanalyse (dW)'!X261)</f>
        <v/>
      </c>
      <c r="J261" s="47" t="str">
        <f>IF(' 2_Wesentlichkeitsanalyse (dW)'!AD261=0,"",' 2_Wesentlichkeitsanalyse (dW)'!AD261)</f>
        <v/>
      </c>
      <c r="K261" s="47" t="str">
        <f>IF(' 2_Wesentlichkeitsanalyse (dW)'!AF261=0,"",' 2_Wesentlichkeitsanalyse (dW)'!AF261)</f>
        <v/>
      </c>
      <c r="L261" s="47" t="str">
        <f>IF(' 2_Wesentlichkeitsanalyse (dW)'!AL261=0,"",' 2_Wesentlichkeitsanalyse (dW)'!AL261)</f>
        <v/>
      </c>
      <c r="M261" s="47">
        <f>IF(Tableau327[[#This Row],[Wirkungs-bewertung]]="",0,Tableau327[[#This Row],[Wirkungs-bewertung]])</f>
        <v>0</v>
      </c>
      <c r="N261" s="47">
        <f>MAX(Tableau327[[#This Row],[Risikobewertung]],Tableau327[[#This Row],[Chancen-bewertung]])</f>
        <v>0</v>
      </c>
      <c r="O261" s="47">
        <f t="shared" si="7"/>
        <v>0</v>
      </c>
      <c r="P261" s="47">
        <f t="shared" si="6"/>
        <v>0</v>
      </c>
    </row>
    <row r="262" spans="1:16" ht="86" outlineLevel="1">
      <c r="A262" s="25"/>
      <c r="B262" s="91" t="str">
        <f>Tableau32[[#This Row],[ESRS '#]]</f>
        <v>ESRS S2</v>
      </c>
      <c r="C262" s="91" t="str">
        <f>Tableau32[[#This Row],[Thema]]</f>
        <v>S2 - Arbeitskräfte in der Wertschöpfungskette</v>
      </c>
      <c r="D262" s="45" t="str">
        <f>IF(Tableau32[[#This Row],[Unterthema]]=0,"",Tableau32[[#This Row],[Unterthema]])</f>
        <v>Sonstige arbeitsbezogene Rechte</v>
      </c>
      <c r="E262" s="45" t="str">
        <f>IF(Tableau32[[#This Row],[Unter-Unterthema]]=0,"",IF(Tableau32[[#This Row],[Unter-Unterthema]]="-",Tableau327[[#This Row],[Unterthema]],_xlfn.CONCAT("S2 - ",Tableau32[[#This Row],[Unter-Unterthema]])))</f>
        <v>S2 - Zwangsarbeit</v>
      </c>
      <c r="F262" s="47" t="str">
        <f>IF(Tableau32[[#This Row],[Zutreffend?
'[ Ja / Nein']]]=0,"",Tableau32[[#This Row],[Zutreffend?
'[ Ja / Nein']]])</f>
        <v/>
      </c>
      <c r="G262" s="47" t="str">
        <f>IF(' 2_Wesentlichkeitsanalyse (dW)'!K262=0,"",' 2_Wesentlichkeitsanalyse (dW)'!K262)</f>
        <v/>
      </c>
      <c r="H262" s="47" t="str">
        <f>IF(' 2_Wesentlichkeitsanalyse (dW)'!V262=0,"",' 2_Wesentlichkeitsanalyse (dW)'!V262)</f>
        <v/>
      </c>
      <c r="I262" s="47" t="str">
        <f>IF(' 2_Wesentlichkeitsanalyse (dW)'!X262=0,"",' 2_Wesentlichkeitsanalyse (dW)'!X262)</f>
        <v/>
      </c>
      <c r="J262" s="47" t="str">
        <f>IF(' 2_Wesentlichkeitsanalyse (dW)'!AD262=0,"",' 2_Wesentlichkeitsanalyse (dW)'!AD262)</f>
        <v/>
      </c>
      <c r="K262" s="47" t="str">
        <f>IF(' 2_Wesentlichkeitsanalyse (dW)'!AF262=0,"",' 2_Wesentlichkeitsanalyse (dW)'!AF262)</f>
        <v/>
      </c>
      <c r="L262" s="47" t="str">
        <f>IF(' 2_Wesentlichkeitsanalyse (dW)'!AL262=0,"",' 2_Wesentlichkeitsanalyse (dW)'!AL262)</f>
        <v/>
      </c>
      <c r="M262" s="47">
        <f>IF(Tableau327[[#This Row],[Wirkungs-bewertung]]="",0,Tableau327[[#This Row],[Wirkungs-bewertung]])</f>
        <v>0</v>
      </c>
      <c r="N262" s="47">
        <f>MAX(Tableau327[[#This Row],[Risikobewertung]],Tableau327[[#This Row],[Chancen-bewertung]])</f>
        <v>0</v>
      </c>
      <c r="O262" s="47">
        <f t="shared" si="7"/>
        <v>0</v>
      </c>
      <c r="P262" s="47">
        <f t="shared" si="6"/>
        <v>0</v>
      </c>
    </row>
    <row r="263" spans="1:16" ht="86" outlineLevel="1">
      <c r="A263" s="25"/>
      <c r="B263" s="91" t="str">
        <f>Tableau32[[#This Row],[ESRS '#]]</f>
        <v>ESRS S2</v>
      </c>
      <c r="C263" s="91" t="str">
        <f>Tableau32[[#This Row],[Thema]]</f>
        <v>S2 - Arbeitskräfte in der Wertschöpfungskette</v>
      </c>
      <c r="D263" s="45" t="str">
        <f>IF(Tableau32[[#This Row],[Unterthema]]=0,"",Tableau32[[#This Row],[Unterthema]])</f>
        <v>Sonstige arbeitsbezogene Rechte</v>
      </c>
      <c r="E263" s="45" t="str">
        <f>IF(Tableau32[[#This Row],[Unter-Unterthema]]=0,"",IF(Tableau32[[#This Row],[Unter-Unterthema]]="-",Tableau327[[#This Row],[Unterthema]],_xlfn.CONCAT("S2 - ",Tableau32[[#This Row],[Unter-Unterthema]])))</f>
        <v>S2 - Zwangsarbeit</v>
      </c>
      <c r="F263" s="47" t="str">
        <f>IF(Tableau32[[#This Row],[Zutreffend?
'[ Ja / Nein']]]=0,"",Tableau32[[#This Row],[Zutreffend?
'[ Ja / Nein']]])</f>
        <v/>
      </c>
      <c r="G263" s="47" t="str">
        <f>IF(' 2_Wesentlichkeitsanalyse (dW)'!K263=0,"",' 2_Wesentlichkeitsanalyse (dW)'!K263)</f>
        <v/>
      </c>
      <c r="H263" s="47" t="str">
        <f>IF(' 2_Wesentlichkeitsanalyse (dW)'!V263=0,"",' 2_Wesentlichkeitsanalyse (dW)'!V263)</f>
        <v/>
      </c>
      <c r="I263" s="47" t="str">
        <f>IF(' 2_Wesentlichkeitsanalyse (dW)'!X263=0,"",' 2_Wesentlichkeitsanalyse (dW)'!X263)</f>
        <v/>
      </c>
      <c r="J263" s="47" t="str">
        <f>IF(' 2_Wesentlichkeitsanalyse (dW)'!AD263=0,"",' 2_Wesentlichkeitsanalyse (dW)'!AD263)</f>
        <v/>
      </c>
      <c r="K263" s="47" t="str">
        <f>IF(' 2_Wesentlichkeitsanalyse (dW)'!AF263=0,"",' 2_Wesentlichkeitsanalyse (dW)'!AF263)</f>
        <v/>
      </c>
      <c r="L263" s="47" t="str">
        <f>IF(' 2_Wesentlichkeitsanalyse (dW)'!AL263=0,"",' 2_Wesentlichkeitsanalyse (dW)'!AL263)</f>
        <v/>
      </c>
      <c r="M263" s="47">
        <f>IF(Tableau327[[#This Row],[Wirkungs-bewertung]]="",0,Tableau327[[#This Row],[Wirkungs-bewertung]])</f>
        <v>0</v>
      </c>
      <c r="N263" s="47">
        <f>MAX(Tableau327[[#This Row],[Risikobewertung]],Tableau327[[#This Row],[Chancen-bewertung]])</f>
        <v>0</v>
      </c>
      <c r="O263" s="47">
        <f t="shared" si="7"/>
        <v>0</v>
      </c>
      <c r="P263" s="47">
        <f t="shared" si="6"/>
        <v>0</v>
      </c>
    </row>
    <row r="264" spans="1:16" ht="86" outlineLevel="1">
      <c r="A264" s="25"/>
      <c r="B264" s="91" t="str">
        <f>Tableau32[[#This Row],[ESRS '#]]</f>
        <v>ESRS S2</v>
      </c>
      <c r="C264" s="91" t="str">
        <f>Tableau32[[#This Row],[Thema]]</f>
        <v>S2 - Arbeitskräfte in der Wertschöpfungskette</v>
      </c>
      <c r="D264" s="45" t="str">
        <f>IF(Tableau32[[#This Row],[Unterthema]]=0,"",Tableau32[[#This Row],[Unterthema]])</f>
        <v>Sonstige arbeitsbezogene Rechte</v>
      </c>
      <c r="E264" s="45" t="str">
        <f>IF(Tableau32[[#This Row],[Unter-Unterthema]]=0,"",IF(Tableau32[[#This Row],[Unter-Unterthema]]="-",Tableau327[[#This Row],[Unterthema]],_xlfn.CONCAT("S2 - ",Tableau32[[#This Row],[Unter-Unterthema]])))</f>
        <v>S2 - Zwangsarbeit</v>
      </c>
      <c r="F264" s="47" t="str">
        <f>IF(Tableau32[[#This Row],[Zutreffend?
'[ Ja / Nein']]]=0,"",Tableau32[[#This Row],[Zutreffend?
'[ Ja / Nein']]])</f>
        <v/>
      </c>
      <c r="G264" s="47" t="str">
        <f>IF(' 2_Wesentlichkeitsanalyse (dW)'!K264=0,"",' 2_Wesentlichkeitsanalyse (dW)'!K264)</f>
        <v/>
      </c>
      <c r="H264" s="47" t="str">
        <f>IF(' 2_Wesentlichkeitsanalyse (dW)'!V264=0,"",' 2_Wesentlichkeitsanalyse (dW)'!V264)</f>
        <v/>
      </c>
      <c r="I264" s="47" t="str">
        <f>IF(' 2_Wesentlichkeitsanalyse (dW)'!X264=0,"",' 2_Wesentlichkeitsanalyse (dW)'!X264)</f>
        <v/>
      </c>
      <c r="J264" s="47" t="str">
        <f>IF(' 2_Wesentlichkeitsanalyse (dW)'!AD264=0,"",' 2_Wesentlichkeitsanalyse (dW)'!AD264)</f>
        <v/>
      </c>
      <c r="K264" s="47" t="str">
        <f>IF(' 2_Wesentlichkeitsanalyse (dW)'!AF264=0,"",' 2_Wesentlichkeitsanalyse (dW)'!AF264)</f>
        <v/>
      </c>
      <c r="L264" s="47" t="str">
        <f>IF(' 2_Wesentlichkeitsanalyse (dW)'!AL264=0,"",' 2_Wesentlichkeitsanalyse (dW)'!AL264)</f>
        <v/>
      </c>
      <c r="M264" s="47">
        <f>IF(Tableau327[[#This Row],[Wirkungs-bewertung]]="",0,Tableau327[[#This Row],[Wirkungs-bewertung]])</f>
        <v>0</v>
      </c>
      <c r="N264" s="47">
        <f>MAX(Tableau327[[#This Row],[Risikobewertung]],Tableau327[[#This Row],[Chancen-bewertung]])</f>
        <v>0</v>
      </c>
      <c r="O264" s="47">
        <f t="shared" si="7"/>
        <v>0</v>
      </c>
      <c r="P264" s="47">
        <f t="shared" si="6"/>
        <v>0</v>
      </c>
    </row>
    <row r="265" spans="1:16" ht="129.75" customHeight="1" outlineLevel="1">
      <c r="A265" s="25"/>
      <c r="B265" s="91" t="str">
        <f>Tableau32[[#This Row],[ESRS '#]]</f>
        <v>ESRS S2</v>
      </c>
      <c r="C265" s="91" t="str">
        <f>Tableau32[[#This Row],[Thema]]</f>
        <v>S2 - Arbeitskräfte in der Wertschöpfungskette</v>
      </c>
      <c r="D265" s="45" t="str">
        <f>IF(Tableau32[[#This Row],[Unterthema]]=0,"",Tableau32[[#This Row],[Unterthema]])</f>
        <v>Sonstige arbeitsbezogene Rechte</v>
      </c>
      <c r="E265" s="45" t="str">
        <f>IF(Tableau32[[#This Row],[Unter-Unterthema]]=0,"",IF(Tableau32[[#This Row],[Unter-Unterthema]]="-",Tableau327[[#This Row],[Unterthema]],_xlfn.CONCAT("S2 - ",Tableau32[[#This Row],[Unter-Unterthema]])))</f>
        <v>S2 - Angemessene Unterbringung</v>
      </c>
      <c r="F265" s="47" t="str">
        <f>IF(Tableau32[[#This Row],[Zutreffend?
'[ Ja / Nein']]]=0,"",Tableau32[[#This Row],[Zutreffend?
'[ Ja / Nein']]])</f>
        <v/>
      </c>
      <c r="G265" s="47" t="str">
        <f>IF(' 2_Wesentlichkeitsanalyse (dW)'!K265=0,"",' 2_Wesentlichkeitsanalyse (dW)'!K265)</f>
        <v/>
      </c>
      <c r="H265" s="47" t="str">
        <f>IF(' 2_Wesentlichkeitsanalyse (dW)'!V265=0,"",' 2_Wesentlichkeitsanalyse (dW)'!V265)</f>
        <v/>
      </c>
      <c r="I265" s="47" t="str">
        <f>IF(' 2_Wesentlichkeitsanalyse (dW)'!X265=0,"",' 2_Wesentlichkeitsanalyse (dW)'!X265)</f>
        <v/>
      </c>
      <c r="J265" s="47" t="str">
        <f>IF(' 2_Wesentlichkeitsanalyse (dW)'!AD265=0,"",' 2_Wesentlichkeitsanalyse (dW)'!AD265)</f>
        <v/>
      </c>
      <c r="K265" s="47" t="str">
        <f>IF(' 2_Wesentlichkeitsanalyse (dW)'!AF265=0,"",' 2_Wesentlichkeitsanalyse (dW)'!AF265)</f>
        <v/>
      </c>
      <c r="L265" s="47" t="str">
        <f>IF(' 2_Wesentlichkeitsanalyse (dW)'!AL265=0,"",' 2_Wesentlichkeitsanalyse (dW)'!AL265)</f>
        <v/>
      </c>
      <c r="M265" s="47">
        <f>IF(Tableau327[[#This Row],[Wirkungs-bewertung]]="",0,Tableau327[[#This Row],[Wirkungs-bewertung]])</f>
        <v>0</v>
      </c>
      <c r="N265" s="47">
        <f>MAX(Tableau327[[#This Row],[Risikobewertung]],Tableau327[[#This Row],[Chancen-bewertung]])</f>
        <v>0</v>
      </c>
      <c r="O265" s="47">
        <f t="shared" si="7"/>
        <v>0</v>
      </c>
      <c r="P265" s="47">
        <f t="shared" si="6"/>
        <v>0</v>
      </c>
    </row>
    <row r="266" spans="1:16" ht="86" outlineLevel="1">
      <c r="A266" s="25"/>
      <c r="B266" s="91" t="str">
        <f>Tableau32[[#This Row],[ESRS '#]]</f>
        <v>ESRS S2</v>
      </c>
      <c r="C266" s="91" t="str">
        <f>Tableau32[[#This Row],[Thema]]</f>
        <v>S2 - Arbeitskräfte in der Wertschöpfungskette</v>
      </c>
      <c r="D266" s="45" t="str">
        <f>IF(Tableau32[[#This Row],[Unterthema]]=0,"",Tableau32[[#This Row],[Unterthema]])</f>
        <v>Sonstige arbeitsbezogene Rechte</v>
      </c>
      <c r="E266" s="45" t="str">
        <f>IF(Tableau32[[#This Row],[Unter-Unterthema]]=0,"",IF(Tableau32[[#This Row],[Unter-Unterthema]]="-",Tableau327[[#This Row],[Unterthema]],_xlfn.CONCAT("S2 - ",Tableau32[[#This Row],[Unter-Unterthema]])))</f>
        <v>S2 - Angemessene Unterbringung</v>
      </c>
      <c r="F266" s="47" t="str">
        <f>IF(Tableau32[[#This Row],[Zutreffend?
'[ Ja / Nein']]]=0,"",Tableau32[[#This Row],[Zutreffend?
'[ Ja / Nein']]])</f>
        <v/>
      </c>
      <c r="G266" s="47" t="str">
        <f>IF(' 2_Wesentlichkeitsanalyse (dW)'!K266=0,"",' 2_Wesentlichkeitsanalyse (dW)'!K266)</f>
        <v/>
      </c>
      <c r="H266" s="47" t="str">
        <f>IF(' 2_Wesentlichkeitsanalyse (dW)'!V266=0,"",' 2_Wesentlichkeitsanalyse (dW)'!V266)</f>
        <v/>
      </c>
      <c r="I266" s="47" t="str">
        <f>IF(' 2_Wesentlichkeitsanalyse (dW)'!X266=0,"",' 2_Wesentlichkeitsanalyse (dW)'!X266)</f>
        <v/>
      </c>
      <c r="J266" s="47" t="str">
        <f>IF(' 2_Wesentlichkeitsanalyse (dW)'!AD266=0,"",' 2_Wesentlichkeitsanalyse (dW)'!AD266)</f>
        <v/>
      </c>
      <c r="K266" s="47" t="str">
        <f>IF(' 2_Wesentlichkeitsanalyse (dW)'!AF266=0,"",' 2_Wesentlichkeitsanalyse (dW)'!AF266)</f>
        <v/>
      </c>
      <c r="L266" s="47" t="str">
        <f>IF(' 2_Wesentlichkeitsanalyse (dW)'!AL266=0,"",' 2_Wesentlichkeitsanalyse (dW)'!AL266)</f>
        <v/>
      </c>
      <c r="M266" s="47">
        <f>IF(Tableau327[[#This Row],[Wirkungs-bewertung]]="",0,Tableau327[[#This Row],[Wirkungs-bewertung]])</f>
        <v>0</v>
      </c>
      <c r="N266" s="47">
        <f>MAX(Tableau327[[#This Row],[Risikobewertung]],Tableau327[[#This Row],[Chancen-bewertung]])</f>
        <v>0</v>
      </c>
      <c r="O266" s="47">
        <f t="shared" si="7"/>
        <v>0</v>
      </c>
      <c r="P266" s="47">
        <f t="shared" si="6"/>
        <v>0</v>
      </c>
    </row>
    <row r="267" spans="1:16" ht="86" outlineLevel="1">
      <c r="A267" s="25"/>
      <c r="B267" s="91" t="str">
        <f>Tableau32[[#This Row],[ESRS '#]]</f>
        <v>ESRS S2</v>
      </c>
      <c r="C267" s="91" t="str">
        <f>Tableau32[[#This Row],[Thema]]</f>
        <v>S2 - Arbeitskräfte in der Wertschöpfungskette</v>
      </c>
      <c r="D267" s="45" t="str">
        <f>IF(Tableau32[[#This Row],[Unterthema]]=0,"",Tableau32[[#This Row],[Unterthema]])</f>
        <v>Sonstige arbeitsbezogene Rechte</v>
      </c>
      <c r="E267" s="45" t="str">
        <f>IF(Tableau32[[#This Row],[Unter-Unterthema]]=0,"",IF(Tableau32[[#This Row],[Unter-Unterthema]]="-",Tableau327[[#This Row],[Unterthema]],_xlfn.CONCAT("S2 - ",Tableau32[[#This Row],[Unter-Unterthema]])))</f>
        <v>S2 - Angemessene Unterbringung</v>
      </c>
      <c r="F267" s="47" t="str">
        <f>IF(Tableau32[[#This Row],[Zutreffend?
'[ Ja / Nein']]]=0,"",Tableau32[[#This Row],[Zutreffend?
'[ Ja / Nein']]])</f>
        <v/>
      </c>
      <c r="G267" s="47" t="str">
        <f>IF(' 2_Wesentlichkeitsanalyse (dW)'!K267=0,"",' 2_Wesentlichkeitsanalyse (dW)'!K267)</f>
        <v/>
      </c>
      <c r="H267" s="47" t="str">
        <f>IF(' 2_Wesentlichkeitsanalyse (dW)'!V267=0,"",' 2_Wesentlichkeitsanalyse (dW)'!V267)</f>
        <v/>
      </c>
      <c r="I267" s="47" t="str">
        <f>IF(' 2_Wesentlichkeitsanalyse (dW)'!X267=0,"",' 2_Wesentlichkeitsanalyse (dW)'!X267)</f>
        <v/>
      </c>
      <c r="J267" s="47" t="str">
        <f>IF(' 2_Wesentlichkeitsanalyse (dW)'!AD267=0,"",' 2_Wesentlichkeitsanalyse (dW)'!AD267)</f>
        <v/>
      </c>
      <c r="K267" s="47" t="str">
        <f>IF(' 2_Wesentlichkeitsanalyse (dW)'!AF267=0,"",' 2_Wesentlichkeitsanalyse (dW)'!AF267)</f>
        <v/>
      </c>
      <c r="L267" s="47" t="str">
        <f>IF(' 2_Wesentlichkeitsanalyse (dW)'!AL267=0,"",' 2_Wesentlichkeitsanalyse (dW)'!AL267)</f>
        <v/>
      </c>
      <c r="M267" s="47">
        <f>IF(Tableau327[[#This Row],[Wirkungs-bewertung]]="",0,Tableau327[[#This Row],[Wirkungs-bewertung]])</f>
        <v>0</v>
      </c>
      <c r="N267" s="47">
        <f>MAX(Tableau327[[#This Row],[Risikobewertung]],Tableau327[[#This Row],[Chancen-bewertung]])</f>
        <v>0</v>
      </c>
      <c r="O267" s="47">
        <f t="shared" si="7"/>
        <v>0</v>
      </c>
      <c r="P267" s="47">
        <f t="shared" si="6"/>
        <v>0</v>
      </c>
    </row>
    <row r="268" spans="1:16" ht="86" outlineLevel="1">
      <c r="A268" s="25"/>
      <c r="B268" s="91" t="str">
        <f>Tableau32[[#This Row],[ESRS '#]]</f>
        <v>ESRS S2</v>
      </c>
      <c r="C268" s="91" t="str">
        <f>Tableau32[[#This Row],[Thema]]</f>
        <v>S2 - Arbeitskräfte in der Wertschöpfungskette</v>
      </c>
      <c r="D268" s="45" t="str">
        <f>IF(Tableau32[[#This Row],[Unterthema]]=0,"",Tableau32[[#This Row],[Unterthema]])</f>
        <v>Sonstige arbeitsbezogene Rechte</v>
      </c>
      <c r="E268" s="45" t="str">
        <f>IF(Tableau32[[#This Row],[Unter-Unterthema]]=0,"",IF(Tableau32[[#This Row],[Unter-Unterthema]]="-",Tableau327[[#This Row],[Unterthema]],_xlfn.CONCAT("S2 - ",Tableau32[[#This Row],[Unter-Unterthema]])))</f>
        <v>S2 - Angemessene Unterbringung</v>
      </c>
      <c r="F268" s="47" t="str">
        <f>IF(Tableau32[[#This Row],[Zutreffend?
'[ Ja / Nein']]]=0,"",Tableau32[[#This Row],[Zutreffend?
'[ Ja / Nein']]])</f>
        <v/>
      </c>
      <c r="G268" s="47" t="str">
        <f>IF(' 2_Wesentlichkeitsanalyse (dW)'!K268=0,"",' 2_Wesentlichkeitsanalyse (dW)'!K268)</f>
        <v/>
      </c>
      <c r="H268" s="47" t="str">
        <f>IF(' 2_Wesentlichkeitsanalyse (dW)'!V268=0,"",' 2_Wesentlichkeitsanalyse (dW)'!V268)</f>
        <v/>
      </c>
      <c r="I268" s="47" t="str">
        <f>IF(' 2_Wesentlichkeitsanalyse (dW)'!X268=0,"",' 2_Wesentlichkeitsanalyse (dW)'!X268)</f>
        <v/>
      </c>
      <c r="J268" s="47" t="str">
        <f>IF(' 2_Wesentlichkeitsanalyse (dW)'!AD268=0,"",' 2_Wesentlichkeitsanalyse (dW)'!AD268)</f>
        <v/>
      </c>
      <c r="K268" s="47" t="str">
        <f>IF(' 2_Wesentlichkeitsanalyse (dW)'!AF268=0,"",' 2_Wesentlichkeitsanalyse (dW)'!AF268)</f>
        <v/>
      </c>
      <c r="L268" s="47" t="str">
        <f>IF(' 2_Wesentlichkeitsanalyse (dW)'!AL268=0,"",' 2_Wesentlichkeitsanalyse (dW)'!AL268)</f>
        <v/>
      </c>
      <c r="M268" s="47">
        <f>IF(Tableau327[[#This Row],[Wirkungs-bewertung]]="",0,Tableau327[[#This Row],[Wirkungs-bewertung]])</f>
        <v>0</v>
      </c>
      <c r="N268" s="47">
        <f>MAX(Tableau327[[#This Row],[Risikobewertung]],Tableau327[[#This Row],[Chancen-bewertung]])</f>
        <v>0</v>
      </c>
      <c r="O268" s="47">
        <f t="shared" si="7"/>
        <v>0</v>
      </c>
      <c r="P268" s="47">
        <f t="shared" si="6"/>
        <v>0</v>
      </c>
    </row>
    <row r="269" spans="1:16" ht="86" outlineLevel="1">
      <c r="A269" s="25"/>
      <c r="B269" s="91" t="str">
        <f>Tableau32[[#This Row],[ESRS '#]]</f>
        <v>ESRS S2</v>
      </c>
      <c r="C269" s="91" t="str">
        <f>Tableau32[[#This Row],[Thema]]</f>
        <v>S2 - Arbeitskräfte in der Wertschöpfungskette</v>
      </c>
      <c r="D269" s="45" t="str">
        <f>IF(Tableau32[[#This Row],[Unterthema]]=0,"",Tableau32[[#This Row],[Unterthema]])</f>
        <v>Sonstige arbeitsbezogene Rechte</v>
      </c>
      <c r="E269" s="45" t="str">
        <f>IF(Tableau32[[#This Row],[Unter-Unterthema]]=0,"",IF(Tableau32[[#This Row],[Unter-Unterthema]]="-",Tableau327[[#This Row],[Unterthema]],_xlfn.CONCAT("S2 - ",Tableau32[[#This Row],[Unter-Unterthema]])))</f>
        <v>S2 - Wasser- und Sanitäreinrichtungen</v>
      </c>
      <c r="F269" s="47" t="str">
        <f>IF(Tableau32[[#This Row],[Zutreffend?
'[ Ja / Nein']]]=0,"",Tableau32[[#This Row],[Zutreffend?
'[ Ja / Nein']]])</f>
        <v/>
      </c>
      <c r="G269" s="47" t="str">
        <f>IF(' 2_Wesentlichkeitsanalyse (dW)'!K269=0,"",' 2_Wesentlichkeitsanalyse (dW)'!K269)</f>
        <v/>
      </c>
      <c r="H269" s="47" t="str">
        <f>IF(' 2_Wesentlichkeitsanalyse (dW)'!V269=0,"",' 2_Wesentlichkeitsanalyse (dW)'!V269)</f>
        <v/>
      </c>
      <c r="I269" s="47" t="str">
        <f>IF(' 2_Wesentlichkeitsanalyse (dW)'!X269=0,"",' 2_Wesentlichkeitsanalyse (dW)'!X269)</f>
        <v/>
      </c>
      <c r="J269" s="47" t="str">
        <f>IF(' 2_Wesentlichkeitsanalyse (dW)'!AD269=0,"",' 2_Wesentlichkeitsanalyse (dW)'!AD269)</f>
        <v/>
      </c>
      <c r="K269" s="47" t="str">
        <f>IF(' 2_Wesentlichkeitsanalyse (dW)'!AF269=0,"",' 2_Wesentlichkeitsanalyse (dW)'!AF269)</f>
        <v/>
      </c>
      <c r="L269" s="47" t="str">
        <f>IF(' 2_Wesentlichkeitsanalyse (dW)'!AL269=0,"",' 2_Wesentlichkeitsanalyse (dW)'!AL269)</f>
        <v/>
      </c>
      <c r="M269" s="47">
        <f>IF(Tableau327[[#This Row],[Wirkungs-bewertung]]="",0,Tableau327[[#This Row],[Wirkungs-bewertung]])</f>
        <v>0</v>
      </c>
      <c r="N269" s="47">
        <f>MAX(Tableau327[[#This Row],[Risikobewertung]],Tableau327[[#This Row],[Chancen-bewertung]])</f>
        <v>0</v>
      </c>
      <c r="O269" s="47">
        <f t="shared" si="7"/>
        <v>0</v>
      </c>
      <c r="P269" s="47">
        <f t="shared" si="6"/>
        <v>0</v>
      </c>
    </row>
    <row r="270" spans="1:16" ht="86" outlineLevel="1">
      <c r="A270" s="25"/>
      <c r="B270" s="91" t="str">
        <f>Tableau32[[#This Row],[ESRS '#]]</f>
        <v>ESRS S2</v>
      </c>
      <c r="C270" s="91" t="str">
        <f>Tableau32[[#This Row],[Thema]]</f>
        <v>S2 - Arbeitskräfte in der Wertschöpfungskette</v>
      </c>
      <c r="D270" s="45" t="str">
        <f>IF(Tableau32[[#This Row],[Unterthema]]=0,"",Tableau32[[#This Row],[Unterthema]])</f>
        <v>Sonstige arbeitsbezogene Rechte</v>
      </c>
      <c r="E270" s="45" t="str">
        <f>IF(Tableau32[[#This Row],[Unter-Unterthema]]=0,"",IF(Tableau32[[#This Row],[Unter-Unterthema]]="-",Tableau327[[#This Row],[Unterthema]],_xlfn.CONCAT("S2 - ",Tableau32[[#This Row],[Unter-Unterthema]])))</f>
        <v>S2 - Wasser- und Sanitäreinrichtungen</v>
      </c>
      <c r="F270" s="47" t="str">
        <f>IF(Tableau32[[#This Row],[Zutreffend?
'[ Ja / Nein']]]=0,"",Tableau32[[#This Row],[Zutreffend?
'[ Ja / Nein']]])</f>
        <v/>
      </c>
      <c r="G270" s="47" t="str">
        <f>IF(' 2_Wesentlichkeitsanalyse (dW)'!K270=0,"",' 2_Wesentlichkeitsanalyse (dW)'!K270)</f>
        <v/>
      </c>
      <c r="H270" s="47" t="str">
        <f>IF(' 2_Wesentlichkeitsanalyse (dW)'!V270=0,"",' 2_Wesentlichkeitsanalyse (dW)'!V270)</f>
        <v/>
      </c>
      <c r="I270" s="47" t="str">
        <f>IF(' 2_Wesentlichkeitsanalyse (dW)'!X270=0,"",' 2_Wesentlichkeitsanalyse (dW)'!X270)</f>
        <v/>
      </c>
      <c r="J270" s="47" t="str">
        <f>IF(' 2_Wesentlichkeitsanalyse (dW)'!AD270=0,"",' 2_Wesentlichkeitsanalyse (dW)'!AD270)</f>
        <v/>
      </c>
      <c r="K270" s="47" t="str">
        <f>IF(' 2_Wesentlichkeitsanalyse (dW)'!AF270=0,"",' 2_Wesentlichkeitsanalyse (dW)'!AF270)</f>
        <v/>
      </c>
      <c r="L270" s="47" t="str">
        <f>IF(' 2_Wesentlichkeitsanalyse (dW)'!AL270=0,"",' 2_Wesentlichkeitsanalyse (dW)'!AL270)</f>
        <v/>
      </c>
      <c r="M270" s="47">
        <f>IF(Tableau327[[#This Row],[Wirkungs-bewertung]]="",0,Tableau327[[#This Row],[Wirkungs-bewertung]])</f>
        <v>0</v>
      </c>
      <c r="N270" s="47">
        <f>MAX(Tableau327[[#This Row],[Risikobewertung]],Tableau327[[#This Row],[Chancen-bewertung]])</f>
        <v>0</v>
      </c>
      <c r="O270" s="47">
        <f t="shared" si="7"/>
        <v>0</v>
      </c>
      <c r="P270" s="47">
        <f t="shared" ref="P270:P333" si="8">_xlfn.MAXIFS($N$14:$N$450,$E$14:$E$450,E270)</f>
        <v>0</v>
      </c>
    </row>
    <row r="271" spans="1:16" ht="86" outlineLevel="1">
      <c r="A271" s="25"/>
      <c r="B271" s="91" t="str">
        <f>Tableau32[[#This Row],[ESRS '#]]</f>
        <v>ESRS S2</v>
      </c>
      <c r="C271" s="91" t="str">
        <f>Tableau32[[#This Row],[Thema]]</f>
        <v>S2 - Arbeitskräfte in der Wertschöpfungskette</v>
      </c>
      <c r="D271" s="45" t="str">
        <f>IF(Tableau32[[#This Row],[Unterthema]]=0,"",Tableau32[[#This Row],[Unterthema]])</f>
        <v>Sonstige arbeitsbezogene Rechte</v>
      </c>
      <c r="E271" s="45" t="str">
        <f>IF(Tableau32[[#This Row],[Unter-Unterthema]]=0,"",IF(Tableau32[[#This Row],[Unter-Unterthema]]="-",Tableau327[[#This Row],[Unterthema]],_xlfn.CONCAT("S2 - ",Tableau32[[#This Row],[Unter-Unterthema]])))</f>
        <v>S2 - Wasser- und Sanitäreinrichtungen</v>
      </c>
      <c r="F271" s="47" t="str">
        <f>IF(Tableau32[[#This Row],[Zutreffend?
'[ Ja / Nein']]]=0,"",Tableau32[[#This Row],[Zutreffend?
'[ Ja / Nein']]])</f>
        <v/>
      </c>
      <c r="G271" s="47" t="str">
        <f>IF(' 2_Wesentlichkeitsanalyse (dW)'!K271=0,"",' 2_Wesentlichkeitsanalyse (dW)'!K271)</f>
        <v/>
      </c>
      <c r="H271" s="47" t="str">
        <f>IF(' 2_Wesentlichkeitsanalyse (dW)'!V271=0,"",' 2_Wesentlichkeitsanalyse (dW)'!V271)</f>
        <v/>
      </c>
      <c r="I271" s="47" t="str">
        <f>IF(' 2_Wesentlichkeitsanalyse (dW)'!X271=0,"",' 2_Wesentlichkeitsanalyse (dW)'!X271)</f>
        <v/>
      </c>
      <c r="J271" s="47" t="str">
        <f>IF(' 2_Wesentlichkeitsanalyse (dW)'!AD271=0,"",' 2_Wesentlichkeitsanalyse (dW)'!AD271)</f>
        <v/>
      </c>
      <c r="K271" s="47" t="str">
        <f>IF(' 2_Wesentlichkeitsanalyse (dW)'!AF271=0,"",' 2_Wesentlichkeitsanalyse (dW)'!AF271)</f>
        <v/>
      </c>
      <c r="L271" s="47" t="str">
        <f>IF(' 2_Wesentlichkeitsanalyse (dW)'!AL271=0,"",' 2_Wesentlichkeitsanalyse (dW)'!AL271)</f>
        <v/>
      </c>
      <c r="M271" s="47">
        <f>IF(Tableau327[[#This Row],[Wirkungs-bewertung]]="",0,Tableau327[[#This Row],[Wirkungs-bewertung]])</f>
        <v>0</v>
      </c>
      <c r="N271" s="47">
        <f>MAX(Tableau327[[#This Row],[Risikobewertung]],Tableau327[[#This Row],[Chancen-bewertung]])</f>
        <v>0</v>
      </c>
      <c r="O271" s="47">
        <f t="shared" ref="O271:O334" si="9">_xlfn.MAXIFS($M$14:$M$450,$E$14:$E$450,E271)</f>
        <v>0</v>
      </c>
      <c r="P271" s="47">
        <f t="shared" si="8"/>
        <v>0</v>
      </c>
    </row>
    <row r="272" spans="1:16" ht="86" outlineLevel="1">
      <c r="A272" s="25"/>
      <c r="B272" s="91" t="str">
        <f>Tableau32[[#This Row],[ESRS '#]]</f>
        <v>ESRS S2</v>
      </c>
      <c r="C272" s="91" t="str">
        <f>Tableau32[[#This Row],[Thema]]</f>
        <v>S2 - Arbeitskräfte in der Wertschöpfungskette</v>
      </c>
      <c r="D272" s="45" t="str">
        <f>IF(Tableau32[[#This Row],[Unterthema]]=0,"",Tableau32[[#This Row],[Unterthema]])</f>
        <v>Sonstige arbeitsbezogene Rechte</v>
      </c>
      <c r="E272" s="45" t="str">
        <f>IF(Tableau32[[#This Row],[Unter-Unterthema]]=0,"",IF(Tableau32[[#This Row],[Unter-Unterthema]]="-",Tableau327[[#This Row],[Unterthema]],_xlfn.CONCAT("S2 - ",Tableau32[[#This Row],[Unter-Unterthema]])))</f>
        <v>S2 - Wasser- und Sanitäreinrichtungen</v>
      </c>
      <c r="F272" s="47" t="str">
        <f>IF(Tableau32[[#This Row],[Zutreffend?
'[ Ja / Nein']]]=0,"",Tableau32[[#This Row],[Zutreffend?
'[ Ja / Nein']]])</f>
        <v/>
      </c>
      <c r="G272" s="47" t="str">
        <f>IF(' 2_Wesentlichkeitsanalyse (dW)'!K272=0,"",' 2_Wesentlichkeitsanalyse (dW)'!K272)</f>
        <v/>
      </c>
      <c r="H272" s="47" t="str">
        <f>IF(' 2_Wesentlichkeitsanalyse (dW)'!V272=0,"",' 2_Wesentlichkeitsanalyse (dW)'!V272)</f>
        <v/>
      </c>
      <c r="I272" s="47" t="str">
        <f>IF(' 2_Wesentlichkeitsanalyse (dW)'!X272=0,"",' 2_Wesentlichkeitsanalyse (dW)'!X272)</f>
        <v/>
      </c>
      <c r="J272" s="47" t="str">
        <f>IF(' 2_Wesentlichkeitsanalyse (dW)'!AD272=0,"",' 2_Wesentlichkeitsanalyse (dW)'!AD272)</f>
        <v/>
      </c>
      <c r="K272" s="47" t="str">
        <f>IF(' 2_Wesentlichkeitsanalyse (dW)'!AF272=0,"",' 2_Wesentlichkeitsanalyse (dW)'!AF272)</f>
        <v/>
      </c>
      <c r="L272" s="47" t="str">
        <f>IF(' 2_Wesentlichkeitsanalyse (dW)'!AL272=0,"",' 2_Wesentlichkeitsanalyse (dW)'!AL272)</f>
        <v/>
      </c>
      <c r="M272" s="47">
        <f>IF(Tableau327[[#This Row],[Wirkungs-bewertung]]="",0,Tableau327[[#This Row],[Wirkungs-bewertung]])</f>
        <v>0</v>
      </c>
      <c r="N272" s="47">
        <f>MAX(Tableau327[[#This Row],[Risikobewertung]],Tableau327[[#This Row],[Chancen-bewertung]])</f>
        <v>0</v>
      </c>
      <c r="O272" s="47">
        <f t="shared" si="9"/>
        <v>0</v>
      </c>
      <c r="P272" s="47">
        <f t="shared" si="8"/>
        <v>0</v>
      </c>
    </row>
    <row r="273" spans="1:16" ht="179.25" customHeight="1" outlineLevel="1">
      <c r="A273" s="25"/>
      <c r="B273" s="91" t="str">
        <f>Tableau32[[#This Row],[ESRS '#]]</f>
        <v>ESRS S2</v>
      </c>
      <c r="C273" s="91" t="str">
        <f>Tableau32[[#This Row],[Thema]]</f>
        <v>S2 - Arbeitskräfte in der Wertschöpfungskette</v>
      </c>
      <c r="D273" s="45" t="str">
        <f>IF(Tableau32[[#This Row],[Unterthema]]=0,"",Tableau32[[#This Row],[Unterthema]])</f>
        <v>Sonstige arbeitsbezogene Rechte</v>
      </c>
      <c r="E273" s="45" t="str">
        <f>IF(Tableau32[[#This Row],[Unter-Unterthema]]=0,"",IF(Tableau32[[#This Row],[Unter-Unterthema]]="-",Tableau327[[#This Row],[Unterthema]],_xlfn.CONCAT("S2 - ",Tableau32[[#This Row],[Unter-Unterthema]])))</f>
        <v>S2 - Datenschutz</v>
      </c>
      <c r="F273" s="47" t="str">
        <f>IF(Tableau32[[#This Row],[Zutreffend?
'[ Ja / Nein']]]=0,"",Tableau32[[#This Row],[Zutreffend?
'[ Ja / Nein']]])</f>
        <v/>
      </c>
      <c r="G273" s="47" t="str">
        <f>IF(' 2_Wesentlichkeitsanalyse (dW)'!K273=0,"",' 2_Wesentlichkeitsanalyse (dW)'!K273)</f>
        <v/>
      </c>
      <c r="H273" s="47" t="str">
        <f>IF(' 2_Wesentlichkeitsanalyse (dW)'!V273=0,"",' 2_Wesentlichkeitsanalyse (dW)'!V273)</f>
        <v/>
      </c>
      <c r="I273" s="47" t="str">
        <f>IF(' 2_Wesentlichkeitsanalyse (dW)'!X273=0,"",' 2_Wesentlichkeitsanalyse (dW)'!X273)</f>
        <v/>
      </c>
      <c r="J273" s="47" t="str">
        <f>IF(' 2_Wesentlichkeitsanalyse (dW)'!AD273=0,"",' 2_Wesentlichkeitsanalyse (dW)'!AD273)</f>
        <v/>
      </c>
      <c r="K273" s="47" t="str">
        <f>IF(' 2_Wesentlichkeitsanalyse (dW)'!AF273=0,"",' 2_Wesentlichkeitsanalyse (dW)'!AF273)</f>
        <v/>
      </c>
      <c r="L273" s="47" t="str">
        <f>IF(' 2_Wesentlichkeitsanalyse (dW)'!AL273=0,"",' 2_Wesentlichkeitsanalyse (dW)'!AL273)</f>
        <v/>
      </c>
      <c r="M273" s="47">
        <f>IF(Tableau327[[#This Row],[Wirkungs-bewertung]]="",0,Tableau327[[#This Row],[Wirkungs-bewertung]])</f>
        <v>0</v>
      </c>
      <c r="N273" s="47">
        <f>MAX(Tableau327[[#This Row],[Risikobewertung]],Tableau327[[#This Row],[Chancen-bewertung]])</f>
        <v>0</v>
      </c>
      <c r="O273" s="47">
        <f t="shared" si="9"/>
        <v>0</v>
      </c>
      <c r="P273" s="47">
        <f t="shared" si="8"/>
        <v>0</v>
      </c>
    </row>
    <row r="274" spans="1:16" ht="86" outlineLevel="1">
      <c r="A274" s="25"/>
      <c r="B274" s="91" t="str">
        <f>Tableau32[[#This Row],[ESRS '#]]</f>
        <v>ESRS S2</v>
      </c>
      <c r="C274" s="91" t="str">
        <f>Tableau32[[#This Row],[Thema]]</f>
        <v>S2 - Arbeitskräfte in der Wertschöpfungskette</v>
      </c>
      <c r="D274" s="45" t="str">
        <f>IF(Tableau32[[#This Row],[Unterthema]]=0,"",Tableau32[[#This Row],[Unterthema]])</f>
        <v>Sonstige arbeitsbezogene Rechte</v>
      </c>
      <c r="E274" s="45" t="str">
        <f>IF(Tableau32[[#This Row],[Unter-Unterthema]]=0,"",IF(Tableau32[[#This Row],[Unter-Unterthema]]="-",Tableau327[[#This Row],[Unterthema]],_xlfn.CONCAT("S2 - ",Tableau32[[#This Row],[Unter-Unterthema]])))</f>
        <v>S2 - Datenschutz</v>
      </c>
      <c r="F274" s="47" t="str">
        <f>IF(Tableau32[[#This Row],[Zutreffend?
'[ Ja / Nein']]]=0,"",Tableau32[[#This Row],[Zutreffend?
'[ Ja / Nein']]])</f>
        <v/>
      </c>
      <c r="G274" s="47" t="str">
        <f>IF(' 2_Wesentlichkeitsanalyse (dW)'!K274=0,"",' 2_Wesentlichkeitsanalyse (dW)'!K274)</f>
        <v/>
      </c>
      <c r="H274" s="47" t="str">
        <f>IF(' 2_Wesentlichkeitsanalyse (dW)'!V274=0,"",' 2_Wesentlichkeitsanalyse (dW)'!V274)</f>
        <v/>
      </c>
      <c r="I274" s="47" t="str">
        <f>IF(' 2_Wesentlichkeitsanalyse (dW)'!X274=0,"",' 2_Wesentlichkeitsanalyse (dW)'!X274)</f>
        <v/>
      </c>
      <c r="J274" s="47" t="str">
        <f>IF(' 2_Wesentlichkeitsanalyse (dW)'!AD274=0,"",' 2_Wesentlichkeitsanalyse (dW)'!AD274)</f>
        <v/>
      </c>
      <c r="K274" s="47" t="str">
        <f>IF(' 2_Wesentlichkeitsanalyse (dW)'!AF274=0,"",' 2_Wesentlichkeitsanalyse (dW)'!AF274)</f>
        <v/>
      </c>
      <c r="L274" s="47" t="str">
        <f>IF(' 2_Wesentlichkeitsanalyse (dW)'!AL274=0,"",' 2_Wesentlichkeitsanalyse (dW)'!AL274)</f>
        <v/>
      </c>
      <c r="M274" s="47">
        <f>IF(Tableau327[[#This Row],[Wirkungs-bewertung]]="",0,Tableau327[[#This Row],[Wirkungs-bewertung]])</f>
        <v>0</v>
      </c>
      <c r="N274" s="47">
        <f>MAX(Tableau327[[#This Row],[Risikobewertung]],Tableau327[[#This Row],[Chancen-bewertung]])</f>
        <v>0</v>
      </c>
      <c r="O274" s="47">
        <f t="shared" si="9"/>
        <v>0</v>
      </c>
      <c r="P274" s="47">
        <f t="shared" si="8"/>
        <v>0</v>
      </c>
    </row>
    <row r="275" spans="1:16" ht="86" outlineLevel="1">
      <c r="A275" s="25"/>
      <c r="B275" s="91" t="str">
        <f>Tableau32[[#This Row],[ESRS '#]]</f>
        <v>ESRS S2</v>
      </c>
      <c r="C275" s="91" t="str">
        <f>Tableau32[[#This Row],[Thema]]</f>
        <v>S2 - Arbeitskräfte in der Wertschöpfungskette</v>
      </c>
      <c r="D275" s="45" t="str">
        <f>IF(Tableau32[[#This Row],[Unterthema]]=0,"",Tableau32[[#This Row],[Unterthema]])</f>
        <v>Sonstige arbeitsbezogene Rechte</v>
      </c>
      <c r="E275" s="45" t="str">
        <f>IF(Tableau32[[#This Row],[Unter-Unterthema]]=0,"",IF(Tableau32[[#This Row],[Unter-Unterthema]]="-",Tableau327[[#This Row],[Unterthema]],_xlfn.CONCAT("S2 - ",Tableau32[[#This Row],[Unter-Unterthema]])))</f>
        <v>S2 - Datenschutz</v>
      </c>
      <c r="F275" s="47" t="str">
        <f>IF(Tableau32[[#This Row],[Zutreffend?
'[ Ja / Nein']]]=0,"",Tableau32[[#This Row],[Zutreffend?
'[ Ja / Nein']]])</f>
        <v/>
      </c>
      <c r="G275" s="47" t="str">
        <f>IF(' 2_Wesentlichkeitsanalyse (dW)'!K275=0,"",' 2_Wesentlichkeitsanalyse (dW)'!K275)</f>
        <v/>
      </c>
      <c r="H275" s="47" t="str">
        <f>IF(' 2_Wesentlichkeitsanalyse (dW)'!V275=0,"",' 2_Wesentlichkeitsanalyse (dW)'!V275)</f>
        <v/>
      </c>
      <c r="I275" s="47" t="str">
        <f>IF(' 2_Wesentlichkeitsanalyse (dW)'!X275=0,"",' 2_Wesentlichkeitsanalyse (dW)'!X275)</f>
        <v/>
      </c>
      <c r="J275" s="47" t="str">
        <f>IF(' 2_Wesentlichkeitsanalyse (dW)'!AD275=0,"",' 2_Wesentlichkeitsanalyse (dW)'!AD275)</f>
        <v/>
      </c>
      <c r="K275" s="47" t="str">
        <f>IF(' 2_Wesentlichkeitsanalyse (dW)'!AF275=0,"",' 2_Wesentlichkeitsanalyse (dW)'!AF275)</f>
        <v/>
      </c>
      <c r="L275" s="47" t="str">
        <f>IF(' 2_Wesentlichkeitsanalyse (dW)'!AL275=0,"",' 2_Wesentlichkeitsanalyse (dW)'!AL275)</f>
        <v/>
      </c>
      <c r="M275" s="47">
        <f>IF(Tableau327[[#This Row],[Wirkungs-bewertung]]="",0,Tableau327[[#This Row],[Wirkungs-bewertung]])</f>
        <v>0</v>
      </c>
      <c r="N275" s="47">
        <f>MAX(Tableau327[[#This Row],[Risikobewertung]],Tableau327[[#This Row],[Chancen-bewertung]])</f>
        <v>0</v>
      </c>
      <c r="O275" s="47">
        <f t="shared" si="9"/>
        <v>0</v>
      </c>
      <c r="P275" s="47">
        <f t="shared" si="8"/>
        <v>0</v>
      </c>
    </row>
    <row r="276" spans="1:16" ht="86" outlineLevel="1">
      <c r="A276" s="25"/>
      <c r="B276" s="91" t="str">
        <f>Tableau32[[#This Row],[ESRS '#]]</f>
        <v>ESRS S2</v>
      </c>
      <c r="C276" s="91" t="str">
        <f>Tableau32[[#This Row],[Thema]]</f>
        <v>S2 - Arbeitskräfte in der Wertschöpfungskette</v>
      </c>
      <c r="D276" s="45" t="str">
        <f>IF(Tableau32[[#This Row],[Unterthema]]=0,"",Tableau32[[#This Row],[Unterthema]])</f>
        <v>Sonstige arbeitsbezogene Rechte</v>
      </c>
      <c r="E276" s="45" t="str">
        <f>IF(Tableau32[[#This Row],[Unter-Unterthema]]=0,"",IF(Tableau32[[#This Row],[Unter-Unterthema]]="-",Tableau327[[#This Row],[Unterthema]],_xlfn.CONCAT("S2 - ",Tableau32[[#This Row],[Unter-Unterthema]])))</f>
        <v>S2 - Datenschutz</v>
      </c>
      <c r="F276" s="47" t="str">
        <f>IF(Tableau32[[#This Row],[Zutreffend?
'[ Ja / Nein']]]=0,"",Tableau32[[#This Row],[Zutreffend?
'[ Ja / Nein']]])</f>
        <v/>
      </c>
      <c r="G276" s="47" t="str">
        <f>IF(' 2_Wesentlichkeitsanalyse (dW)'!K276=0,"",' 2_Wesentlichkeitsanalyse (dW)'!K276)</f>
        <v/>
      </c>
      <c r="H276" s="47" t="str">
        <f>IF(' 2_Wesentlichkeitsanalyse (dW)'!V276=0,"",' 2_Wesentlichkeitsanalyse (dW)'!V276)</f>
        <v/>
      </c>
      <c r="I276" s="47" t="str">
        <f>IF(' 2_Wesentlichkeitsanalyse (dW)'!X276=0,"",' 2_Wesentlichkeitsanalyse (dW)'!X276)</f>
        <v/>
      </c>
      <c r="J276" s="47" t="str">
        <f>IF(' 2_Wesentlichkeitsanalyse (dW)'!AD276=0,"",' 2_Wesentlichkeitsanalyse (dW)'!AD276)</f>
        <v/>
      </c>
      <c r="K276" s="47" t="str">
        <f>IF(' 2_Wesentlichkeitsanalyse (dW)'!AF276=0,"",' 2_Wesentlichkeitsanalyse (dW)'!AF276)</f>
        <v/>
      </c>
      <c r="L276" s="47" t="str">
        <f>IF(' 2_Wesentlichkeitsanalyse (dW)'!AL276=0,"",' 2_Wesentlichkeitsanalyse (dW)'!AL276)</f>
        <v/>
      </c>
      <c r="M276" s="47">
        <f>IF(Tableau327[[#This Row],[Wirkungs-bewertung]]="",0,Tableau327[[#This Row],[Wirkungs-bewertung]])</f>
        <v>0</v>
      </c>
      <c r="N276" s="47">
        <f>MAX(Tableau327[[#This Row],[Risikobewertung]],Tableau327[[#This Row],[Chancen-bewertung]])</f>
        <v>0</v>
      </c>
      <c r="O276" s="47">
        <f t="shared" si="9"/>
        <v>0</v>
      </c>
      <c r="P276" s="47">
        <f t="shared" si="8"/>
        <v>0</v>
      </c>
    </row>
    <row r="277" spans="1:16" ht="43">
      <c r="A277" s="25"/>
      <c r="B277" s="92" t="str">
        <f>Tableau32[[#This Row],[ESRS '#]]</f>
        <v>ESRS S3</v>
      </c>
      <c r="C277" s="93" t="str">
        <f>Tableau32[[#This Row],[Thema]]</f>
        <v>S3 - Betroffene Gemeinschaften</v>
      </c>
      <c r="D277" s="225"/>
      <c r="E277" s="225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</row>
    <row r="278" spans="1:16" ht="64.5" outlineLevel="1">
      <c r="A278" s="25"/>
      <c r="B278" s="92" t="str">
        <f>Tableau32[[#This Row],[ESRS '#]]</f>
        <v>ESRS S3</v>
      </c>
      <c r="C278" s="93" t="str">
        <f>Tableau32[[#This Row],[Thema]]</f>
        <v>S3 - Betroffene Gemeinschaften</v>
      </c>
      <c r="D278" s="45" t="str">
        <f>IF(Tableau32[[#This Row],[Unterthema]]=0,"",Tableau32[[#This Row],[Unterthema]])</f>
        <v>Wirtschaftliche, soziale und kulturelle Rechte von Gemeinschaften</v>
      </c>
      <c r="E278" s="45" t="str">
        <f>IF(Tableau32[[#This Row],[Unter-Unterthema]]=0,"",IF(Tableau32[[#This Row],[Unter-Unterthema]]="-",Tableau327[[#This Row],[Unterthema]],_xlfn.CONCAT("S3 - ",Tableau32[[#This Row],[Unter-Unterthema]])))</f>
        <v>S3 - Angemessene Unterbringung</v>
      </c>
      <c r="F278" s="47" t="str">
        <f>IF(Tableau32[[#This Row],[Zutreffend?
'[ Ja / Nein']]]=0,"",Tableau32[[#This Row],[Zutreffend?
'[ Ja / Nein']]])</f>
        <v/>
      </c>
      <c r="G278" s="47" t="str">
        <f>IF(' 2_Wesentlichkeitsanalyse (dW)'!K278=0,"",' 2_Wesentlichkeitsanalyse (dW)'!K278)</f>
        <v/>
      </c>
      <c r="H278" s="47" t="str">
        <f>IF(' 2_Wesentlichkeitsanalyse (dW)'!V278=0,"",' 2_Wesentlichkeitsanalyse (dW)'!V278)</f>
        <v/>
      </c>
      <c r="I278" s="47" t="str">
        <f>IF(' 2_Wesentlichkeitsanalyse (dW)'!X278=0,"",' 2_Wesentlichkeitsanalyse (dW)'!X278)</f>
        <v/>
      </c>
      <c r="J278" s="47" t="str">
        <f>IF(' 2_Wesentlichkeitsanalyse (dW)'!AD278=0,"",' 2_Wesentlichkeitsanalyse (dW)'!AD278)</f>
        <v/>
      </c>
      <c r="K278" s="47" t="str">
        <f>IF(' 2_Wesentlichkeitsanalyse (dW)'!AF278=0,"",' 2_Wesentlichkeitsanalyse (dW)'!AF278)</f>
        <v/>
      </c>
      <c r="L278" s="47" t="str">
        <f>IF(' 2_Wesentlichkeitsanalyse (dW)'!AL278=0,"",' 2_Wesentlichkeitsanalyse (dW)'!AL278)</f>
        <v/>
      </c>
      <c r="M278" s="47">
        <f>IF(Tableau327[[#This Row],[Wirkungs-bewertung]]="",0,Tableau327[[#This Row],[Wirkungs-bewertung]])</f>
        <v>0</v>
      </c>
      <c r="N278" s="47">
        <f>MAX(Tableau327[[#This Row],[Risikobewertung]],Tableau327[[#This Row],[Chancen-bewertung]])</f>
        <v>0</v>
      </c>
      <c r="O278" s="47">
        <f t="shared" si="9"/>
        <v>0</v>
      </c>
      <c r="P278" s="47">
        <f t="shared" si="8"/>
        <v>0</v>
      </c>
    </row>
    <row r="279" spans="1:16" ht="64.5" outlineLevel="1">
      <c r="A279" s="25"/>
      <c r="B279" s="92" t="str">
        <f>Tableau32[[#This Row],[ESRS '#]]</f>
        <v>ESRS S3</v>
      </c>
      <c r="C279" s="93" t="str">
        <f>Tableau32[[#This Row],[Thema]]</f>
        <v>S3 - Betroffene Gemeinschaften</v>
      </c>
      <c r="D279" s="45" t="str">
        <f>IF(Tableau32[[#This Row],[Unterthema]]=0,"",Tableau32[[#This Row],[Unterthema]])</f>
        <v>Wirtschaftliche, soziale und kulturelle Rechte von Gemeinschaften</v>
      </c>
      <c r="E279" s="45" t="str">
        <f>IF(Tableau32[[#This Row],[Unter-Unterthema]]=0,"",IF(Tableau32[[#This Row],[Unter-Unterthema]]="-",Tableau327[[#This Row],[Unterthema]],_xlfn.CONCAT("S3 - ",Tableau32[[#This Row],[Unter-Unterthema]])))</f>
        <v>S3 - Angemessene Unterbringung</v>
      </c>
      <c r="F279" s="47" t="str">
        <f>IF(Tableau32[[#This Row],[Zutreffend?
'[ Ja / Nein']]]=0,"",Tableau32[[#This Row],[Zutreffend?
'[ Ja / Nein']]])</f>
        <v/>
      </c>
      <c r="G279" s="47" t="str">
        <f>IF(' 2_Wesentlichkeitsanalyse (dW)'!K279=0,"",' 2_Wesentlichkeitsanalyse (dW)'!K279)</f>
        <v/>
      </c>
      <c r="H279" s="47" t="str">
        <f>IF(' 2_Wesentlichkeitsanalyse (dW)'!V279=0,"",' 2_Wesentlichkeitsanalyse (dW)'!V279)</f>
        <v/>
      </c>
      <c r="I279" s="47" t="str">
        <f>IF(' 2_Wesentlichkeitsanalyse (dW)'!X279=0,"",' 2_Wesentlichkeitsanalyse (dW)'!X279)</f>
        <v/>
      </c>
      <c r="J279" s="47" t="str">
        <f>IF(' 2_Wesentlichkeitsanalyse (dW)'!AD279=0,"",' 2_Wesentlichkeitsanalyse (dW)'!AD279)</f>
        <v/>
      </c>
      <c r="K279" s="47" t="str">
        <f>IF(' 2_Wesentlichkeitsanalyse (dW)'!AF279=0,"",' 2_Wesentlichkeitsanalyse (dW)'!AF279)</f>
        <v/>
      </c>
      <c r="L279" s="47" t="str">
        <f>IF(' 2_Wesentlichkeitsanalyse (dW)'!AL279=0,"",' 2_Wesentlichkeitsanalyse (dW)'!AL279)</f>
        <v/>
      </c>
      <c r="M279" s="47">
        <f>IF(Tableau327[[#This Row],[Wirkungs-bewertung]]="",0,Tableau327[[#This Row],[Wirkungs-bewertung]])</f>
        <v>0</v>
      </c>
      <c r="N279" s="47">
        <f>MAX(Tableau327[[#This Row],[Risikobewertung]],Tableau327[[#This Row],[Chancen-bewertung]])</f>
        <v>0</v>
      </c>
      <c r="O279" s="47">
        <f t="shared" si="9"/>
        <v>0</v>
      </c>
      <c r="P279" s="47">
        <f t="shared" si="8"/>
        <v>0</v>
      </c>
    </row>
    <row r="280" spans="1:16" ht="64.5" outlineLevel="1">
      <c r="A280" s="25"/>
      <c r="B280" s="92" t="str">
        <f>Tableau32[[#This Row],[ESRS '#]]</f>
        <v>ESRS S3</v>
      </c>
      <c r="C280" s="93" t="str">
        <f>Tableau32[[#This Row],[Thema]]</f>
        <v>S3 - Betroffene Gemeinschaften</v>
      </c>
      <c r="D280" s="45" t="str">
        <f>IF(Tableau32[[#This Row],[Unterthema]]=0,"",Tableau32[[#This Row],[Unterthema]])</f>
        <v>Wirtschaftliche, soziale und kulturelle Rechte von Gemeinschaften</v>
      </c>
      <c r="E280" s="45" t="str">
        <f>IF(Tableau32[[#This Row],[Unter-Unterthema]]=0,"",IF(Tableau32[[#This Row],[Unter-Unterthema]]="-",Tableau327[[#This Row],[Unterthema]],_xlfn.CONCAT("S3 - ",Tableau32[[#This Row],[Unter-Unterthema]])))</f>
        <v>S3 - Angemessene Unterbringung</v>
      </c>
      <c r="F280" s="47" t="str">
        <f>IF(Tableau32[[#This Row],[Zutreffend?
'[ Ja / Nein']]]=0,"",Tableau32[[#This Row],[Zutreffend?
'[ Ja / Nein']]])</f>
        <v/>
      </c>
      <c r="G280" s="47" t="str">
        <f>IF(' 2_Wesentlichkeitsanalyse (dW)'!K280=0,"",' 2_Wesentlichkeitsanalyse (dW)'!K280)</f>
        <v/>
      </c>
      <c r="H280" s="47" t="str">
        <f>IF(' 2_Wesentlichkeitsanalyse (dW)'!V280=0,"",' 2_Wesentlichkeitsanalyse (dW)'!V280)</f>
        <v/>
      </c>
      <c r="I280" s="47" t="str">
        <f>IF(' 2_Wesentlichkeitsanalyse (dW)'!X280=0,"",' 2_Wesentlichkeitsanalyse (dW)'!X280)</f>
        <v/>
      </c>
      <c r="J280" s="47" t="str">
        <f>IF(' 2_Wesentlichkeitsanalyse (dW)'!AD280=0,"",' 2_Wesentlichkeitsanalyse (dW)'!AD280)</f>
        <v/>
      </c>
      <c r="K280" s="47" t="str">
        <f>IF(' 2_Wesentlichkeitsanalyse (dW)'!AF280=0,"",' 2_Wesentlichkeitsanalyse (dW)'!AF280)</f>
        <v/>
      </c>
      <c r="L280" s="47" t="str">
        <f>IF(' 2_Wesentlichkeitsanalyse (dW)'!AL280=0,"",' 2_Wesentlichkeitsanalyse (dW)'!AL280)</f>
        <v/>
      </c>
      <c r="M280" s="47">
        <f>IF(Tableau327[[#This Row],[Wirkungs-bewertung]]="",0,Tableau327[[#This Row],[Wirkungs-bewertung]])</f>
        <v>0</v>
      </c>
      <c r="N280" s="47">
        <f>MAX(Tableau327[[#This Row],[Risikobewertung]],Tableau327[[#This Row],[Chancen-bewertung]])</f>
        <v>0</v>
      </c>
      <c r="O280" s="47">
        <f t="shared" si="9"/>
        <v>0</v>
      </c>
      <c r="P280" s="47">
        <f t="shared" si="8"/>
        <v>0</v>
      </c>
    </row>
    <row r="281" spans="1:16" ht="64.5" outlineLevel="1">
      <c r="A281" s="25"/>
      <c r="B281" s="92" t="str">
        <f>Tableau32[[#This Row],[ESRS '#]]</f>
        <v>ESRS S3</v>
      </c>
      <c r="C281" s="93" t="str">
        <f>Tableau32[[#This Row],[Thema]]</f>
        <v>S3 - Betroffene Gemeinschaften</v>
      </c>
      <c r="D281" s="45" t="str">
        <f>IF(Tableau32[[#This Row],[Unterthema]]=0,"",Tableau32[[#This Row],[Unterthema]])</f>
        <v>Wirtschaftliche, soziale und kulturelle Rechte von Gemeinschaften</v>
      </c>
      <c r="E281" s="45" t="str">
        <f>IF(Tableau32[[#This Row],[Unter-Unterthema]]=0,"",IF(Tableau32[[#This Row],[Unter-Unterthema]]="-",Tableau327[[#This Row],[Unterthema]],_xlfn.CONCAT("S3 - ",Tableau32[[#This Row],[Unter-Unterthema]])))</f>
        <v>S3 - Angemessene Unterbringung</v>
      </c>
      <c r="F281" s="47" t="str">
        <f>IF(Tableau32[[#This Row],[Zutreffend?
'[ Ja / Nein']]]=0,"",Tableau32[[#This Row],[Zutreffend?
'[ Ja / Nein']]])</f>
        <v/>
      </c>
      <c r="G281" s="47" t="str">
        <f>IF(' 2_Wesentlichkeitsanalyse (dW)'!K281=0,"",' 2_Wesentlichkeitsanalyse (dW)'!K281)</f>
        <v/>
      </c>
      <c r="H281" s="47" t="str">
        <f>IF(' 2_Wesentlichkeitsanalyse (dW)'!V281=0,"",' 2_Wesentlichkeitsanalyse (dW)'!V281)</f>
        <v/>
      </c>
      <c r="I281" s="47" t="str">
        <f>IF(' 2_Wesentlichkeitsanalyse (dW)'!X281=0,"",' 2_Wesentlichkeitsanalyse (dW)'!X281)</f>
        <v/>
      </c>
      <c r="J281" s="47" t="str">
        <f>IF(' 2_Wesentlichkeitsanalyse (dW)'!AD281=0,"",' 2_Wesentlichkeitsanalyse (dW)'!AD281)</f>
        <v/>
      </c>
      <c r="K281" s="47" t="str">
        <f>IF(' 2_Wesentlichkeitsanalyse (dW)'!AF281=0,"",' 2_Wesentlichkeitsanalyse (dW)'!AF281)</f>
        <v/>
      </c>
      <c r="L281" s="47" t="str">
        <f>IF(' 2_Wesentlichkeitsanalyse (dW)'!AL281=0,"",' 2_Wesentlichkeitsanalyse (dW)'!AL281)</f>
        <v/>
      </c>
      <c r="M281" s="47">
        <f>IF(Tableau327[[#This Row],[Wirkungs-bewertung]]="",0,Tableau327[[#This Row],[Wirkungs-bewertung]])</f>
        <v>0</v>
      </c>
      <c r="N281" s="47">
        <f>MAX(Tableau327[[#This Row],[Risikobewertung]],Tableau327[[#This Row],[Chancen-bewertung]])</f>
        <v>0</v>
      </c>
      <c r="O281" s="47">
        <f t="shared" si="9"/>
        <v>0</v>
      </c>
      <c r="P281" s="47">
        <f t="shared" si="8"/>
        <v>0</v>
      </c>
    </row>
    <row r="282" spans="1:16" ht="108" customHeight="1" outlineLevel="1">
      <c r="A282" s="25"/>
      <c r="B282" s="92" t="str">
        <f>Tableau32[[#This Row],[ESRS '#]]</f>
        <v>ESRS S3</v>
      </c>
      <c r="C282" s="93" t="str">
        <f>Tableau32[[#This Row],[Thema]]</f>
        <v>S3 - Betroffene Gemeinschaften</v>
      </c>
      <c r="D282" s="45" t="str">
        <f>IF(Tableau32[[#This Row],[Unterthema]]=0,"",Tableau32[[#This Row],[Unterthema]])</f>
        <v>Wirtschaftliche, soziale und kulturelle Rechte von Gemeinschaften</v>
      </c>
      <c r="E282" s="45" t="str">
        <f>IF(Tableau32[[#This Row],[Unter-Unterthema]]=0,"",IF(Tableau32[[#This Row],[Unter-Unterthema]]="-",Tableau327[[#This Row],[Unterthema]],_xlfn.CONCAT("S3 - ",Tableau32[[#This Row],[Unter-Unterthema]])))</f>
        <v>S3 - Angemessene Ernährung</v>
      </c>
      <c r="F282" s="47" t="str">
        <f>IF(Tableau32[[#This Row],[Zutreffend?
'[ Ja / Nein']]]=0,"",Tableau32[[#This Row],[Zutreffend?
'[ Ja / Nein']]])</f>
        <v/>
      </c>
      <c r="G282" s="47" t="str">
        <f>IF(' 2_Wesentlichkeitsanalyse (dW)'!K282=0,"",' 2_Wesentlichkeitsanalyse (dW)'!K282)</f>
        <v/>
      </c>
      <c r="H282" s="47" t="str">
        <f>IF(' 2_Wesentlichkeitsanalyse (dW)'!V282=0,"",' 2_Wesentlichkeitsanalyse (dW)'!V282)</f>
        <v/>
      </c>
      <c r="I282" s="47" t="str">
        <f>IF(' 2_Wesentlichkeitsanalyse (dW)'!X282=0,"",' 2_Wesentlichkeitsanalyse (dW)'!X282)</f>
        <v/>
      </c>
      <c r="J282" s="47" t="str">
        <f>IF(' 2_Wesentlichkeitsanalyse (dW)'!AD282=0,"",' 2_Wesentlichkeitsanalyse (dW)'!AD282)</f>
        <v/>
      </c>
      <c r="K282" s="47" t="str">
        <f>IF(' 2_Wesentlichkeitsanalyse (dW)'!AF282=0,"",' 2_Wesentlichkeitsanalyse (dW)'!AF282)</f>
        <v/>
      </c>
      <c r="L282" s="47" t="str">
        <f>IF(' 2_Wesentlichkeitsanalyse (dW)'!AL282=0,"",' 2_Wesentlichkeitsanalyse (dW)'!AL282)</f>
        <v/>
      </c>
      <c r="M282" s="47">
        <f>IF(Tableau327[[#This Row],[Wirkungs-bewertung]]="",0,Tableau327[[#This Row],[Wirkungs-bewertung]])</f>
        <v>0</v>
      </c>
      <c r="N282" s="47">
        <f>MAX(Tableau327[[#This Row],[Risikobewertung]],Tableau327[[#This Row],[Chancen-bewertung]])</f>
        <v>0</v>
      </c>
      <c r="O282" s="47">
        <f t="shared" si="9"/>
        <v>0</v>
      </c>
      <c r="P282" s="47">
        <f t="shared" si="8"/>
        <v>0</v>
      </c>
    </row>
    <row r="283" spans="1:16" ht="64.5" outlineLevel="1">
      <c r="A283" s="25"/>
      <c r="B283" s="92" t="str">
        <f>Tableau32[[#This Row],[ESRS '#]]</f>
        <v>ESRS S3</v>
      </c>
      <c r="C283" s="93" t="str">
        <f>Tableau32[[#This Row],[Thema]]</f>
        <v>S3 - Betroffene Gemeinschaften</v>
      </c>
      <c r="D283" s="45" t="str">
        <f>IF(Tableau32[[#This Row],[Unterthema]]=0,"",Tableau32[[#This Row],[Unterthema]])</f>
        <v>Wirtschaftliche, soziale und kulturelle Rechte von Gemeinschaften</v>
      </c>
      <c r="E283" s="45" t="str">
        <f>IF(Tableau32[[#This Row],[Unter-Unterthema]]=0,"",IF(Tableau32[[#This Row],[Unter-Unterthema]]="-",Tableau327[[#This Row],[Unterthema]],_xlfn.CONCAT("S3 - ",Tableau32[[#This Row],[Unter-Unterthema]])))</f>
        <v>S3 - Angemessene Ernährung</v>
      </c>
      <c r="F283" s="47" t="str">
        <f>IF(Tableau32[[#This Row],[Zutreffend?
'[ Ja / Nein']]]=0,"",Tableau32[[#This Row],[Zutreffend?
'[ Ja / Nein']]])</f>
        <v/>
      </c>
      <c r="G283" s="47" t="str">
        <f>IF(' 2_Wesentlichkeitsanalyse (dW)'!K283=0,"",' 2_Wesentlichkeitsanalyse (dW)'!K283)</f>
        <v/>
      </c>
      <c r="H283" s="47" t="str">
        <f>IF(' 2_Wesentlichkeitsanalyse (dW)'!V283=0,"",' 2_Wesentlichkeitsanalyse (dW)'!V283)</f>
        <v/>
      </c>
      <c r="I283" s="47" t="str">
        <f>IF(' 2_Wesentlichkeitsanalyse (dW)'!X283=0,"",' 2_Wesentlichkeitsanalyse (dW)'!X283)</f>
        <v/>
      </c>
      <c r="J283" s="47" t="str">
        <f>IF(' 2_Wesentlichkeitsanalyse (dW)'!AD283=0,"",' 2_Wesentlichkeitsanalyse (dW)'!AD283)</f>
        <v/>
      </c>
      <c r="K283" s="47" t="str">
        <f>IF(' 2_Wesentlichkeitsanalyse (dW)'!AF283=0,"",' 2_Wesentlichkeitsanalyse (dW)'!AF283)</f>
        <v/>
      </c>
      <c r="L283" s="47" t="str">
        <f>IF(' 2_Wesentlichkeitsanalyse (dW)'!AL283=0,"",' 2_Wesentlichkeitsanalyse (dW)'!AL283)</f>
        <v/>
      </c>
      <c r="M283" s="47">
        <f>IF(Tableau327[[#This Row],[Wirkungs-bewertung]]="",0,Tableau327[[#This Row],[Wirkungs-bewertung]])</f>
        <v>0</v>
      </c>
      <c r="N283" s="47">
        <f>MAX(Tableau327[[#This Row],[Risikobewertung]],Tableau327[[#This Row],[Chancen-bewertung]])</f>
        <v>0</v>
      </c>
      <c r="O283" s="47">
        <f t="shared" si="9"/>
        <v>0</v>
      </c>
      <c r="P283" s="47">
        <f t="shared" si="8"/>
        <v>0</v>
      </c>
    </row>
    <row r="284" spans="1:16" ht="64.5" outlineLevel="1">
      <c r="A284" s="25"/>
      <c r="B284" s="92" t="str">
        <f>Tableau32[[#This Row],[ESRS '#]]</f>
        <v>ESRS S3</v>
      </c>
      <c r="C284" s="93" t="str">
        <f>Tableau32[[#This Row],[Thema]]</f>
        <v>S3 - Betroffene Gemeinschaften</v>
      </c>
      <c r="D284" s="45" t="str">
        <f>IF(Tableau32[[#This Row],[Unterthema]]=0,"",Tableau32[[#This Row],[Unterthema]])</f>
        <v>Wirtschaftliche, soziale und kulturelle Rechte von Gemeinschaften</v>
      </c>
      <c r="E284" s="45" t="str">
        <f>IF(Tableau32[[#This Row],[Unter-Unterthema]]=0,"",IF(Tableau32[[#This Row],[Unter-Unterthema]]="-",Tableau327[[#This Row],[Unterthema]],_xlfn.CONCAT("S3 - ",Tableau32[[#This Row],[Unter-Unterthema]])))</f>
        <v>S3 - Angemessene Ernährung</v>
      </c>
      <c r="F284" s="47" t="str">
        <f>IF(Tableau32[[#This Row],[Zutreffend?
'[ Ja / Nein']]]=0,"",Tableau32[[#This Row],[Zutreffend?
'[ Ja / Nein']]])</f>
        <v/>
      </c>
      <c r="G284" s="47" t="str">
        <f>IF(' 2_Wesentlichkeitsanalyse (dW)'!K284=0,"",' 2_Wesentlichkeitsanalyse (dW)'!K284)</f>
        <v/>
      </c>
      <c r="H284" s="47" t="str">
        <f>IF(' 2_Wesentlichkeitsanalyse (dW)'!V284=0,"",' 2_Wesentlichkeitsanalyse (dW)'!V284)</f>
        <v/>
      </c>
      <c r="I284" s="47" t="str">
        <f>IF(' 2_Wesentlichkeitsanalyse (dW)'!X284=0,"",' 2_Wesentlichkeitsanalyse (dW)'!X284)</f>
        <v/>
      </c>
      <c r="J284" s="47" t="str">
        <f>IF(' 2_Wesentlichkeitsanalyse (dW)'!AD284=0,"",' 2_Wesentlichkeitsanalyse (dW)'!AD284)</f>
        <v/>
      </c>
      <c r="K284" s="47" t="str">
        <f>IF(' 2_Wesentlichkeitsanalyse (dW)'!AF284=0,"",' 2_Wesentlichkeitsanalyse (dW)'!AF284)</f>
        <v/>
      </c>
      <c r="L284" s="47" t="str">
        <f>IF(' 2_Wesentlichkeitsanalyse (dW)'!AL284=0,"",' 2_Wesentlichkeitsanalyse (dW)'!AL284)</f>
        <v/>
      </c>
      <c r="M284" s="47">
        <f>IF(Tableau327[[#This Row],[Wirkungs-bewertung]]="",0,Tableau327[[#This Row],[Wirkungs-bewertung]])</f>
        <v>0</v>
      </c>
      <c r="N284" s="47">
        <f>MAX(Tableau327[[#This Row],[Risikobewertung]],Tableau327[[#This Row],[Chancen-bewertung]])</f>
        <v>0</v>
      </c>
      <c r="O284" s="47">
        <f t="shared" si="9"/>
        <v>0</v>
      </c>
      <c r="P284" s="47">
        <f t="shared" si="8"/>
        <v>0</v>
      </c>
    </row>
    <row r="285" spans="1:16" ht="64.5" outlineLevel="1">
      <c r="A285" s="25"/>
      <c r="B285" s="92" t="str">
        <f>Tableau32[[#This Row],[ESRS '#]]</f>
        <v>ESRS S3</v>
      </c>
      <c r="C285" s="93" t="str">
        <f>Tableau32[[#This Row],[Thema]]</f>
        <v>S3 - Betroffene Gemeinschaften</v>
      </c>
      <c r="D285" s="45" t="str">
        <f>IF(Tableau32[[#This Row],[Unterthema]]=0,"",Tableau32[[#This Row],[Unterthema]])</f>
        <v>Wirtschaftliche, soziale und kulturelle Rechte von Gemeinschaften</v>
      </c>
      <c r="E285" s="45" t="str">
        <f>IF(Tableau32[[#This Row],[Unter-Unterthema]]=0,"",IF(Tableau32[[#This Row],[Unter-Unterthema]]="-",Tableau327[[#This Row],[Unterthema]],_xlfn.CONCAT("S3 - ",Tableau32[[#This Row],[Unter-Unterthema]])))</f>
        <v>S3 - Angemessene Ernährung</v>
      </c>
      <c r="F285" s="47" t="str">
        <f>IF(Tableau32[[#This Row],[Zutreffend?
'[ Ja / Nein']]]=0,"",Tableau32[[#This Row],[Zutreffend?
'[ Ja / Nein']]])</f>
        <v/>
      </c>
      <c r="G285" s="47" t="str">
        <f>IF(' 2_Wesentlichkeitsanalyse (dW)'!K285=0,"",' 2_Wesentlichkeitsanalyse (dW)'!K285)</f>
        <v/>
      </c>
      <c r="H285" s="47" t="str">
        <f>IF(' 2_Wesentlichkeitsanalyse (dW)'!V285=0,"",' 2_Wesentlichkeitsanalyse (dW)'!V285)</f>
        <v/>
      </c>
      <c r="I285" s="47" t="str">
        <f>IF(' 2_Wesentlichkeitsanalyse (dW)'!X285=0,"",' 2_Wesentlichkeitsanalyse (dW)'!X285)</f>
        <v/>
      </c>
      <c r="J285" s="47" t="str">
        <f>IF(' 2_Wesentlichkeitsanalyse (dW)'!AD285=0,"",' 2_Wesentlichkeitsanalyse (dW)'!AD285)</f>
        <v/>
      </c>
      <c r="K285" s="47" t="str">
        <f>IF(' 2_Wesentlichkeitsanalyse (dW)'!AF285=0,"",' 2_Wesentlichkeitsanalyse (dW)'!AF285)</f>
        <v/>
      </c>
      <c r="L285" s="47" t="str">
        <f>IF(' 2_Wesentlichkeitsanalyse (dW)'!AL285=0,"",' 2_Wesentlichkeitsanalyse (dW)'!AL285)</f>
        <v/>
      </c>
      <c r="M285" s="47">
        <f>IF(Tableau327[[#This Row],[Wirkungs-bewertung]]="",0,Tableau327[[#This Row],[Wirkungs-bewertung]])</f>
        <v>0</v>
      </c>
      <c r="N285" s="47">
        <f>MAX(Tableau327[[#This Row],[Risikobewertung]],Tableau327[[#This Row],[Chancen-bewertung]])</f>
        <v>0</v>
      </c>
      <c r="O285" s="47">
        <f t="shared" si="9"/>
        <v>0</v>
      </c>
      <c r="P285" s="47">
        <f t="shared" si="8"/>
        <v>0</v>
      </c>
    </row>
    <row r="286" spans="1:16" ht="64.5" outlineLevel="1">
      <c r="A286" s="25"/>
      <c r="B286" s="92" t="str">
        <f>Tableau32[[#This Row],[ESRS '#]]</f>
        <v>ESRS S3</v>
      </c>
      <c r="C286" s="93" t="str">
        <f>Tableau32[[#This Row],[Thema]]</f>
        <v>S3 - Betroffene Gemeinschaften</v>
      </c>
      <c r="D286" s="45" t="str">
        <f>IF(Tableau32[[#This Row],[Unterthema]]=0,"",Tableau32[[#This Row],[Unterthema]])</f>
        <v>Wirtschaftliche, soziale und kulturelle Rechte von Gemeinschaften</v>
      </c>
      <c r="E286" s="45" t="str">
        <f>IF(Tableau32[[#This Row],[Unter-Unterthema]]=0,"",IF(Tableau32[[#This Row],[Unter-Unterthema]]="-",Tableau327[[#This Row],[Unterthema]],_xlfn.CONCAT("S3 - ",Tableau32[[#This Row],[Unter-Unterthema]])))</f>
        <v>S3 - Wasser- und Sanitäreinrichtungen</v>
      </c>
      <c r="F286" s="47" t="str">
        <f>IF(Tableau32[[#This Row],[Zutreffend?
'[ Ja / Nein']]]=0,"",Tableau32[[#This Row],[Zutreffend?
'[ Ja / Nein']]])</f>
        <v/>
      </c>
      <c r="G286" s="47" t="str">
        <f>IF(' 2_Wesentlichkeitsanalyse (dW)'!K286=0,"",' 2_Wesentlichkeitsanalyse (dW)'!K286)</f>
        <v/>
      </c>
      <c r="H286" s="47" t="str">
        <f>IF(' 2_Wesentlichkeitsanalyse (dW)'!V286=0,"",' 2_Wesentlichkeitsanalyse (dW)'!V286)</f>
        <v/>
      </c>
      <c r="I286" s="47" t="str">
        <f>IF(' 2_Wesentlichkeitsanalyse (dW)'!X286=0,"",' 2_Wesentlichkeitsanalyse (dW)'!X286)</f>
        <v/>
      </c>
      <c r="J286" s="47" t="str">
        <f>IF(' 2_Wesentlichkeitsanalyse (dW)'!AD286=0,"",' 2_Wesentlichkeitsanalyse (dW)'!AD286)</f>
        <v/>
      </c>
      <c r="K286" s="47" t="str">
        <f>IF(' 2_Wesentlichkeitsanalyse (dW)'!AF286=0,"",' 2_Wesentlichkeitsanalyse (dW)'!AF286)</f>
        <v/>
      </c>
      <c r="L286" s="47" t="str">
        <f>IF(' 2_Wesentlichkeitsanalyse (dW)'!AL286=0,"",' 2_Wesentlichkeitsanalyse (dW)'!AL286)</f>
        <v/>
      </c>
      <c r="M286" s="47">
        <f>IF(Tableau327[[#This Row],[Wirkungs-bewertung]]="",0,Tableau327[[#This Row],[Wirkungs-bewertung]])</f>
        <v>0</v>
      </c>
      <c r="N286" s="47">
        <f>MAX(Tableau327[[#This Row],[Risikobewertung]],Tableau327[[#This Row],[Chancen-bewertung]])</f>
        <v>0</v>
      </c>
      <c r="O286" s="47">
        <f t="shared" si="9"/>
        <v>0</v>
      </c>
      <c r="P286" s="47">
        <f t="shared" si="8"/>
        <v>0</v>
      </c>
    </row>
    <row r="287" spans="1:16" ht="64.5" outlineLevel="1">
      <c r="A287" s="25"/>
      <c r="B287" s="92" t="str">
        <f>Tableau32[[#This Row],[ESRS '#]]</f>
        <v>ESRS S3</v>
      </c>
      <c r="C287" s="93" t="str">
        <f>Tableau32[[#This Row],[Thema]]</f>
        <v>S3 - Betroffene Gemeinschaften</v>
      </c>
      <c r="D287" s="45" t="str">
        <f>IF(Tableau32[[#This Row],[Unterthema]]=0,"",Tableau32[[#This Row],[Unterthema]])</f>
        <v>Wirtschaftliche, soziale und kulturelle Rechte von Gemeinschaften</v>
      </c>
      <c r="E287" s="45" t="str">
        <f>IF(Tableau32[[#This Row],[Unter-Unterthema]]=0,"",IF(Tableau32[[#This Row],[Unter-Unterthema]]="-",Tableau327[[#This Row],[Unterthema]],_xlfn.CONCAT("S3 - ",Tableau32[[#This Row],[Unter-Unterthema]])))</f>
        <v>S3 - Wasser- und Sanitäreinrichtungen</v>
      </c>
      <c r="F287" s="47" t="str">
        <f>IF(Tableau32[[#This Row],[Zutreffend?
'[ Ja / Nein']]]=0,"",Tableau32[[#This Row],[Zutreffend?
'[ Ja / Nein']]])</f>
        <v/>
      </c>
      <c r="G287" s="47" t="str">
        <f>IF(' 2_Wesentlichkeitsanalyse (dW)'!K287=0,"",' 2_Wesentlichkeitsanalyse (dW)'!K287)</f>
        <v/>
      </c>
      <c r="H287" s="47" t="str">
        <f>IF(' 2_Wesentlichkeitsanalyse (dW)'!V287=0,"",' 2_Wesentlichkeitsanalyse (dW)'!V287)</f>
        <v/>
      </c>
      <c r="I287" s="47" t="str">
        <f>IF(' 2_Wesentlichkeitsanalyse (dW)'!X287=0,"",' 2_Wesentlichkeitsanalyse (dW)'!X287)</f>
        <v/>
      </c>
      <c r="J287" s="47" t="str">
        <f>IF(' 2_Wesentlichkeitsanalyse (dW)'!AD287=0,"",' 2_Wesentlichkeitsanalyse (dW)'!AD287)</f>
        <v/>
      </c>
      <c r="K287" s="47" t="str">
        <f>IF(' 2_Wesentlichkeitsanalyse (dW)'!AF287=0,"",' 2_Wesentlichkeitsanalyse (dW)'!AF287)</f>
        <v/>
      </c>
      <c r="L287" s="47" t="str">
        <f>IF(' 2_Wesentlichkeitsanalyse (dW)'!AL287=0,"",' 2_Wesentlichkeitsanalyse (dW)'!AL287)</f>
        <v/>
      </c>
      <c r="M287" s="47">
        <f>IF(Tableau327[[#This Row],[Wirkungs-bewertung]]="",0,Tableau327[[#This Row],[Wirkungs-bewertung]])</f>
        <v>0</v>
      </c>
      <c r="N287" s="47">
        <f>MAX(Tableau327[[#This Row],[Risikobewertung]],Tableau327[[#This Row],[Chancen-bewertung]])</f>
        <v>0</v>
      </c>
      <c r="O287" s="47">
        <f t="shared" si="9"/>
        <v>0</v>
      </c>
      <c r="P287" s="47">
        <f t="shared" si="8"/>
        <v>0</v>
      </c>
    </row>
    <row r="288" spans="1:16" ht="64.5" outlineLevel="1">
      <c r="A288" s="25"/>
      <c r="B288" s="92" t="str">
        <f>Tableau32[[#This Row],[ESRS '#]]</f>
        <v>ESRS S3</v>
      </c>
      <c r="C288" s="93" t="str">
        <f>Tableau32[[#This Row],[Thema]]</f>
        <v>S3 - Betroffene Gemeinschaften</v>
      </c>
      <c r="D288" s="45" t="str">
        <f>IF(Tableau32[[#This Row],[Unterthema]]=0,"",Tableau32[[#This Row],[Unterthema]])</f>
        <v>Wirtschaftliche, soziale und kulturelle Rechte von Gemeinschaften</v>
      </c>
      <c r="E288" s="45" t="str">
        <f>IF(Tableau32[[#This Row],[Unter-Unterthema]]=0,"",IF(Tableau32[[#This Row],[Unter-Unterthema]]="-",Tableau327[[#This Row],[Unterthema]],_xlfn.CONCAT("S3 - ",Tableau32[[#This Row],[Unter-Unterthema]])))</f>
        <v>S3 - Wasser- und Sanitäreinrichtungen</v>
      </c>
      <c r="F288" s="47" t="str">
        <f>IF(Tableau32[[#This Row],[Zutreffend?
'[ Ja / Nein']]]=0,"",Tableau32[[#This Row],[Zutreffend?
'[ Ja / Nein']]])</f>
        <v/>
      </c>
      <c r="G288" s="47" t="str">
        <f>IF(' 2_Wesentlichkeitsanalyse (dW)'!K288=0,"",' 2_Wesentlichkeitsanalyse (dW)'!K288)</f>
        <v/>
      </c>
      <c r="H288" s="47" t="str">
        <f>IF(' 2_Wesentlichkeitsanalyse (dW)'!V288=0,"",' 2_Wesentlichkeitsanalyse (dW)'!V288)</f>
        <v/>
      </c>
      <c r="I288" s="47" t="str">
        <f>IF(' 2_Wesentlichkeitsanalyse (dW)'!X288=0,"",' 2_Wesentlichkeitsanalyse (dW)'!X288)</f>
        <v/>
      </c>
      <c r="J288" s="47" t="str">
        <f>IF(' 2_Wesentlichkeitsanalyse (dW)'!AD288=0,"",' 2_Wesentlichkeitsanalyse (dW)'!AD288)</f>
        <v/>
      </c>
      <c r="K288" s="47" t="str">
        <f>IF(' 2_Wesentlichkeitsanalyse (dW)'!AF288=0,"",' 2_Wesentlichkeitsanalyse (dW)'!AF288)</f>
        <v/>
      </c>
      <c r="L288" s="47" t="str">
        <f>IF(' 2_Wesentlichkeitsanalyse (dW)'!AL288=0,"",' 2_Wesentlichkeitsanalyse (dW)'!AL288)</f>
        <v/>
      </c>
      <c r="M288" s="47">
        <f>IF(Tableau327[[#This Row],[Wirkungs-bewertung]]="",0,Tableau327[[#This Row],[Wirkungs-bewertung]])</f>
        <v>0</v>
      </c>
      <c r="N288" s="47">
        <f>MAX(Tableau327[[#This Row],[Risikobewertung]],Tableau327[[#This Row],[Chancen-bewertung]])</f>
        <v>0</v>
      </c>
      <c r="O288" s="47">
        <f t="shared" si="9"/>
        <v>0</v>
      </c>
      <c r="P288" s="47">
        <f t="shared" si="8"/>
        <v>0</v>
      </c>
    </row>
    <row r="289" spans="1:16" ht="64.5" outlineLevel="1">
      <c r="A289" s="25"/>
      <c r="B289" s="92" t="str">
        <f>Tableau32[[#This Row],[ESRS '#]]</f>
        <v>ESRS S3</v>
      </c>
      <c r="C289" s="93" t="str">
        <f>Tableau32[[#This Row],[Thema]]</f>
        <v>S3 - Betroffene Gemeinschaften</v>
      </c>
      <c r="D289" s="45" t="str">
        <f>IF(Tableau32[[#This Row],[Unterthema]]=0,"",Tableau32[[#This Row],[Unterthema]])</f>
        <v>Wirtschaftliche, soziale und kulturelle Rechte von Gemeinschaften</v>
      </c>
      <c r="E289" s="45" t="str">
        <f>IF(Tableau32[[#This Row],[Unter-Unterthema]]=0,"",IF(Tableau32[[#This Row],[Unter-Unterthema]]="-",Tableau327[[#This Row],[Unterthema]],_xlfn.CONCAT("S3 - ",Tableau32[[#This Row],[Unter-Unterthema]])))</f>
        <v>S3 - Wasser- und Sanitäreinrichtungen</v>
      </c>
      <c r="F289" s="47" t="str">
        <f>IF(Tableau32[[#This Row],[Zutreffend?
'[ Ja / Nein']]]=0,"",Tableau32[[#This Row],[Zutreffend?
'[ Ja / Nein']]])</f>
        <v/>
      </c>
      <c r="G289" s="47" t="str">
        <f>IF(' 2_Wesentlichkeitsanalyse (dW)'!K289=0,"",' 2_Wesentlichkeitsanalyse (dW)'!K289)</f>
        <v/>
      </c>
      <c r="H289" s="47" t="str">
        <f>IF(' 2_Wesentlichkeitsanalyse (dW)'!V289=0,"",' 2_Wesentlichkeitsanalyse (dW)'!V289)</f>
        <v/>
      </c>
      <c r="I289" s="47" t="str">
        <f>IF(' 2_Wesentlichkeitsanalyse (dW)'!X289=0,"",' 2_Wesentlichkeitsanalyse (dW)'!X289)</f>
        <v/>
      </c>
      <c r="J289" s="47" t="str">
        <f>IF(' 2_Wesentlichkeitsanalyse (dW)'!AD289=0,"",' 2_Wesentlichkeitsanalyse (dW)'!AD289)</f>
        <v/>
      </c>
      <c r="K289" s="47" t="str">
        <f>IF(' 2_Wesentlichkeitsanalyse (dW)'!AF289=0,"",' 2_Wesentlichkeitsanalyse (dW)'!AF289)</f>
        <v/>
      </c>
      <c r="L289" s="47" t="str">
        <f>IF(' 2_Wesentlichkeitsanalyse (dW)'!AL289=0,"",' 2_Wesentlichkeitsanalyse (dW)'!AL289)</f>
        <v/>
      </c>
      <c r="M289" s="47">
        <f>IF(Tableau327[[#This Row],[Wirkungs-bewertung]]="",0,Tableau327[[#This Row],[Wirkungs-bewertung]])</f>
        <v>0</v>
      </c>
      <c r="N289" s="47">
        <f>MAX(Tableau327[[#This Row],[Risikobewertung]],Tableau327[[#This Row],[Chancen-bewertung]])</f>
        <v>0</v>
      </c>
      <c r="O289" s="47">
        <f t="shared" si="9"/>
        <v>0</v>
      </c>
      <c r="P289" s="47">
        <f t="shared" si="8"/>
        <v>0</v>
      </c>
    </row>
    <row r="290" spans="1:16" ht="147.75" customHeight="1" outlineLevel="1">
      <c r="A290" s="25"/>
      <c r="B290" s="92" t="str">
        <f>Tableau32[[#This Row],[ESRS '#]]</f>
        <v>ESRS S3</v>
      </c>
      <c r="C290" s="93" t="str">
        <f>Tableau32[[#This Row],[Thema]]</f>
        <v>S3 - Betroffene Gemeinschaften</v>
      </c>
      <c r="D290" s="45" t="str">
        <f>IF(Tableau32[[#This Row],[Unterthema]]=0,"",Tableau32[[#This Row],[Unterthema]])</f>
        <v>Wirtschaftliche, soziale und kulturelle Rechte von Gemeinschaften</v>
      </c>
      <c r="E290" s="45" t="str">
        <f>IF(Tableau32[[#This Row],[Unter-Unterthema]]=0,"",IF(Tableau32[[#This Row],[Unter-Unterthema]]="-",Tableau327[[#This Row],[Unterthema]],_xlfn.CONCAT("S3 - ",Tableau32[[#This Row],[Unter-Unterthema]])))</f>
        <v>S3 - Bodenbezogene Auswirkungen</v>
      </c>
      <c r="F290" s="47" t="str">
        <f>IF(Tableau32[[#This Row],[Zutreffend?
'[ Ja / Nein']]]=0,"",Tableau32[[#This Row],[Zutreffend?
'[ Ja / Nein']]])</f>
        <v/>
      </c>
      <c r="G290" s="47" t="str">
        <f>IF(' 2_Wesentlichkeitsanalyse (dW)'!K290=0,"",' 2_Wesentlichkeitsanalyse (dW)'!K290)</f>
        <v/>
      </c>
      <c r="H290" s="47" t="str">
        <f>IF(' 2_Wesentlichkeitsanalyse (dW)'!V290=0,"",' 2_Wesentlichkeitsanalyse (dW)'!V290)</f>
        <v/>
      </c>
      <c r="I290" s="47" t="str">
        <f>IF(' 2_Wesentlichkeitsanalyse (dW)'!X290=0,"",' 2_Wesentlichkeitsanalyse (dW)'!X290)</f>
        <v/>
      </c>
      <c r="J290" s="47" t="str">
        <f>IF(' 2_Wesentlichkeitsanalyse (dW)'!AD290=0,"",' 2_Wesentlichkeitsanalyse (dW)'!AD290)</f>
        <v/>
      </c>
      <c r="K290" s="47" t="str">
        <f>IF(' 2_Wesentlichkeitsanalyse (dW)'!AF290=0,"",' 2_Wesentlichkeitsanalyse (dW)'!AF290)</f>
        <v/>
      </c>
      <c r="L290" s="47" t="str">
        <f>IF(' 2_Wesentlichkeitsanalyse (dW)'!AL290=0,"",' 2_Wesentlichkeitsanalyse (dW)'!AL290)</f>
        <v/>
      </c>
      <c r="M290" s="47">
        <f>IF(Tableau327[[#This Row],[Wirkungs-bewertung]]="",0,Tableau327[[#This Row],[Wirkungs-bewertung]])</f>
        <v>0</v>
      </c>
      <c r="N290" s="47">
        <f>MAX(Tableau327[[#This Row],[Risikobewertung]],Tableau327[[#This Row],[Chancen-bewertung]])</f>
        <v>0</v>
      </c>
      <c r="O290" s="47">
        <f t="shared" si="9"/>
        <v>0</v>
      </c>
      <c r="P290" s="47">
        <f t="shared" si="8"/>
        <v>0</v>
      </c>
    </row>
    <row r="291" spans="1:16" ht="64.5" outlineLevel="1">
      <c r="A291" s="25"/>
      <c r="B291" s="92" t="str">
        <f>Tableau32[[#This Row],[ESRS '#]]</f>
        <v>ESRS S3</v>
      </c>
      <c r="C291" s="93" t="str">
        <f>Tableau32[[#This Row],[Thema]]</f>
        <v>S3 - Betroffene Gemeinschaften</v>
      </c>
      <c r="D291" s="45" t="str">
        <f>IF(Tableau32[[#This Row],[Unterthema]]=0,"",Tableau32[[#This Row],[Unterthema]])</f>
        <v>Wirtschaftliche, soziale und kulturelle Rechte von Gemeinschaften</v>
      </c>
      <c r="E291" s="45" t="str">
        <f>IF(Tableau32[[#This Row],[Unter-Unterthema]]=0,"",IF(Tableau32[[#This Row],[Unter-Unterthema]]="-",Tableau327[[#This Row],[Unterthema]],_xlfn.CONCAT("S3 - ",Tableau32[[#This Row],[Unter-Unterthema]])))</f>
        <v>S3 - Bodenbezogene Auswirkungen</v>
      </c>
      <c r="F291" s="47" t="str">
        <f>IF(Tableau32[[#This Row],[Zutreffend?
'[ Ja / Nein']]]=0,"",Tableau32[[#This Row],[Zutreffend?
'[ Ja / Nein']]])</f>
        <v/>
      </c>
      <c r="G291" s="47" t="str">
        <f>IF(' 2_Wesentlichkeitsanalyse (dW)'!K291=0,"",' 2_Wesentlichkeitsanalyse (dW)'!K291)</f>
        <v/>
      </c>
      <c r="H291" s="47" t="str">
        <f>IF(' 2_Wesentlichkeitsanalyse (dW)'!V291=0,"",' 2_Wesentlichkeitsanalyse (dW)'!V291)</f>
        <v/>
      </c>
      <c r="I291" s="47" t="str">
        <f>IF(' 2_Wesentlichkeitsanalyse (dW)'!X291=0,"",' 2_Wesentlichkeitsanalyse (dW)'!X291)</f>
        <v/>
      </c>
      <c r="J291" s="47" t="str">
        <f>IF(' 2_Wesentlichkeitsanalyse (dW)'!AD291=0,"",' 2_Wesentlichkeitsanalyse (dW)'!AD291)</f>
        <v/>
      </c>
      <c r="K291" s="47" t="str">
        <f>IF(' 2_Wesentlichkeitsanalyse (dW)'!AF291=0,"",' 2_Wesentlichkeitsanalyse (dW)'!AF291)</f>
        <v/>
      </c>
      <c r="L291" s="47" t="str">
        <f>IF(' 2_Wesentlichkeitsanalyse (dW)'!AL291=0,"",' 2_Wesentlichkeitsanalyse (dW)'!AL291)</f>
        <v/>
      </c>
      <c r="M291" s="47">
        <f>IF(Tableau327[[#This Row],[Wirkungs-bewertung]]="",0,Tableau327[[#This Row],[Wirkungs-bewertung]])</f>
        <v>0</v>
      </c>
      <c r="N291" s="47">
        <f>MAX(Tableau327[[#This Row],[Risikobewertung]],Tableau327[[#This Row],[Chancen-bewertung]])</f>
        <v>0</v>
      </c>
      <c r="O291" s="47">
        <f t="shared" si="9"/>
        <v>0</v>
      </c>
      <c r="P291" s="47">
        <f t="shared" si="8"/>
        <v>0</v>
      </c>
    </row>
    <row r="292" spans="1:16" ht="64.5" outlineLevel="1">
      <c r="A292" s="25"/>
      <c r="B292" s="92" t="str">
        <f>Tableau32[[#This Row],[ESRS '#]]</f>
        <v>ESRS S3</v>
      </c>
      <c r="C292" s="93" t="str">
        <f>Tableau32[[#This Row],[Thema]]</f>
        <v>S3 - Betroffene Gemeinschaften</v>
      </c>
      <c r="D292" s="45" t="str">
        <f>IF(Tableau32[[#This Row],[Unterthema]]=0,"",Tableau32[[#This Row],[Unterthema]])</f>
        <v>Wirtschaftliche, soziale und kulturelle Rechte von Gemeinschaften</v>
      </c>
      <c r="E292" s="45" t="str">
        <f>IF(Tableau32[[#This Row],[Unter-Unterthema]]=0,"",IF(Tableau32[[#This Row],[Unter-Unterthema]]="-",Tableau327[[#This Row],[Unterthema]],_xlfn.CONCAT("S3 - ",Tableau32[[#This Row],[Unter-Unterthema]])))</f>
        <v>S3 - Bodenbezogene Auswirkungen</v>
      </c>
      <c r="F292" s="47" t="str">
        <f>IF(Tableau32[[#This Row],[Zutreffend?
'[ Ja / Nein']]]=0,"",Tableau32[[#This Row],[Zutreffend?
'[ Ja / Nein']]])</f>
        <v/>
      </c>
      <c r="G292" s="47" t="str">
        <f>IF(' 2_Wesentlichkeitsanalyse (dW)'!K292=0,"",' 2_Wesentlichkeitsanalyse (dW)'!K292)</f>
        <v/>
      </c>
      <c r="H292" s="47" t="str">
        <f>IF(' 2_Wesentlichkeitsanalyse (dW)'!V292=0,"",' 2_Wesentlichkeitsanalyse (dW)'!V292)</f>
        <v/>
      </c>
      <c r="I292" s="47" t="str">
        <f>IF(' 2_Wesentlichkeitsanalyse (dW)'!X292=0,"",' 2_Wesentlichkeitsanalyse (dW)'!X292)</f>
        <v/>
      </c>
      <c r="J292" s="47" t="str">
        <f>IF(' 2_Wesentlichkeitsanalyse (dW)'!AD292=0,"",' 2_Wesentlichkeitsanalyse (dW)'!AD292)</f>
        <v/>
      </c>
      <c r="K292" s="47" t="str">
        <f>IF(' 2_Wesentlichkeitsanalyse (dW)'!AF292=0,"",' 2_Wesentlichkeitsanalyse (dW)'!AF292)</f>
        <v/>
      </c>
      <c r="L292" s="47" t="str">
        <f>IF(' 2_Wesentlichkeitsanalyse (dW)'!AL292=0,"",' 2_Wesentlichkeitsanalyse (dW)'!AL292)</f>
        <v/>
      </c>
      <c r="M292" s="47">
        <f>IF(Tableau327[[#This Row],[Wirkungs-bewertung]]="",0,Tableau327[[#This Row],[Wirkungs-bewertung]])</f>
        <v>0</v>
      </c>
      <c r="N292" s="47">
        <f>MAX(Tableau327[[#This Row],[Risikobewertung]],Tableau327[[#This Row],[Chancen-bewertung]])</f>
        <v>0</v>
      </c>
      <c r="O292" s="47">
        <f t="shared" si="9"/>
        <v>0</v>
      </c>
      <c r="P292" s="47">
        <f t="shared" si="8"/>
        <v>0</v>
      </c>
    </row>
    <row r="293" spans="1:16" ht="64.5" outlineLevel="1">
      <c r="A293" s="25"/>
      <c r="B293" s="92" t="str">
        <f>Tableau32[[#This Row],[ESRS '#]]</f>
        <v>ESRS S3</v>
      </c>
      <c r="C293" s="93" t="str">
        <f>Tableau32[[#This Row],[Thema]]</f>
        <v>S3 - Betroffene Gemeinschaften</v>
      </c>
      <c r="D293" s="45" t="str">
        <f>IF(Tableau32[[#This Row],[Unterthema]]=0,"",Tableau32[[#This Row],[Unterthema]])</f>
        <v>Wirtschaftliche, soziale und kulturelle Rechte von Gemeinschaften</v>
      </c>
      <c r="E293" s="45" t="str">
        <f>IF(Tableau32[[#This Row],[Unter-Unterthema]]=0,"",IF(Tableau32[[#This Row],[Unter-Unterthema]]="-",Tableau327[[#This Row],[Unterthema]],_xlfn.CONCAT("S3 - ",Tableau32[[#This Row],[Unter-Unterthema]])))</f>
        <v>S3 - Bodenbezogene Auswirkungen</v>
      </c>
      <c r="F293" s="47" t="str">
        <f>IF(Tableau32[[#This Row],[Zutreffend?
'[ Ja / Nein']]]=0,"",Tableau32[[#This Row],[Zutreffend?
'[ Ja / Nein']]])</f>
        <v/>
      </c>
      <c r="G293" s="47" t="str">
        <f>IF(' 2_Wesentlichkeitsanalyse (dW)'!K293=0,"",' 2_Wesentlichkeitsanalyse (dW)'!K293)</f>
        <v/>
      </c>
      <c r="H293" s="47" t="str">
        <f>IF(' 2_Wesentlichkeitsanalyse (dW)'!V293=0,"",' 2_Wesentlichkeitsanalyse (dW)'!V293)</f>
        <v/>
      </c>
      <c r="I293" s="47" t="str">
        <f>IF(' 2_Wesentlichkeitsanalyse (dW)'!X293=0,"",' 2_Wesentlichkeitsanalyse (dW)'!X293)</f>
        <v/>
      </c>
      <c r="J293" s="47" t="str">
        <f>IF(' 2_Wesentlichkeitsanalyse (dW)'!AD293=0,"",' 2_Wesentlichkeitsanalyse (dW)'!AD293)</f>
        <v/>
      </c>
      <c r="K293" s="47" t="str">
        <f>IF(' 2_Wesentlichkeitsanalyse (dW)'!AF293=0,"",' 2_Wesentlichkeitsanalyse (dW)'!AF293)</f>
        <v/>
      </c>
      <c r="L293" s="47" t="str">
        <f>IF(' 2_Wesentlichkeitsanalyse (dW)'!AL293=0,"",' 2_Wesentlichkeitsanalyse (dW)'!AL293)</f>
        <v/>
      </c>
      <c r="M293" s="47">
        <f>IF(Tableau327[[#This Row],[Wirkungs-bewertung]]="",0,Tableau327[[#This Row],[Wirkungs-bewertung]])</f>
        <v>0</v>
      </c>
      <c r="N293" s="47">
        <f>MAX(Tableau327[[#This Row],[Risikobewertung]],Tableau327[[#This Row],[Chancen-bewertung]])</f>
        <v>0</v>
      </c>
      <c r="O293" s="47">
        <f t="shared" si="9"/>
        <v>0</v>
      </c>
      <c r="P293" s="47">
        <f t="shared" si="8"/>
        <v>0</v>
      </c>
    </row>
    <row r="294" spans="1:16" ht="64.5" outlineLevel="1">
      <c r="A294" s="25"/>
      <c r="B294" s="92" t="str">
        <f>Tableau32[[#This Row],[ESRS '#]]</f>
        <v>ESRS S3</v>
      </c>
      <c r="C294" s="93" t="str">
        <f>Tableau32[[#This Row],[Thema]]</f>
        <v>S3 - Betroffene Gemeinschaften</v>
      </c>
      <c r="D294" s="45" t="str">
        <f>IF(Tableau32[[#This Row],[Unterthema]]=0,"",Tableau32[[#This Row],[Unterthema]])</f>
        <v>Wirtschaftliche, soziale und kulturelle Rechte von Gemeinschaften</v>
      </c>
      <c r="E294" s="45" t="str">
        <f>IF(Tableau32[[#This Row],[Unter-Unterthema]]=0,"",IF(Tableau32[[#This Row],[Unter-Unterthema]]="-",Tableau327[[#This Row],[Unterthema]],_xlfn.CONCAT("S3 - ",Tableau32[[#This Row],[Unter-Unterthema]])))</f>
        <v>S3 - Sicherheitsbezogene Auswirkungen</v>
      </c>
      <c r="F294" s="47" t="str">
        <f>IF(Tableau32[[#This Row],[Zutreffend?
'[ Ja / Nein']]]=0,"",Tableau32[[#This Row],[Zutreffend?
'[ Ja / Nein']]])</f>
        <v/>
      </c>
      <c r="G294" s="47" t="str">
        <f>IF(' 2_Wesentlichkeitsanalyse (dW)'!K294=0,"",' 2_Wesentlichkeitsanalyse (dW)'!K294)</f>
        <v/>
      </c>
      <c r="H294" s="47" t="str">
        <f>IF(' 2_Wesentlichkeitsanalyse (dW)'!V294=0,"",' 2_Wesentlichkeitsanalyse (dW)'!V294)</f>
        <v/>
      </c>
      <c r="I294" s="47" t="str">
        <f>IF(' 2_Wesentlichkeitsanalyse (dW)'!X294=0,"",' 2_Wesentlichkeitsanalyse (dW)'!X294)</f>
        <v/>
      </c>
      <c r="J294" s="47" t="str">
        <f>IF(' 2_Wesentlichkeitsanalyse (dW)'!AD294=0,"",' 2_Wesentlichkeitsanalyse (dW)'!AD294)</f>
        <v/>
      </c>
      <c r="K294" s="47" t="str">
        <f>IF(' 2_Wesentlichkeitsanalyse (dW)'!AF294=0,"",' 2_Wesentlichkeitsanalyse (dW)'!AF294)</f>
        <v/>
      </c>
      <c r="L294" s="47" t="str">
        <f>IF(' 2_Wesentlichkeitsanalyse (dW)'!AL294=0,"",' 2_Wesentlichkeitsanalyse (dW)'!AL294)</f>
        <v/>
      </c>
      <c r="M294" s="47">
        <f>IF(Tableau327[[#This Row],[Wirkungs-bewertung]]="",0,Tableau327[[#This Row],[Wirkungs-bewertung]])</f>
        <v>0</v>
      </c>
      <c r="N294" s="47">
        <f>MAX(Tableau327[[#This Row],[Risikobewertung]],Tableau327[[#This Row],[Chancen-bewertung]])</f>
        <v>0</v>
      </c>
      <c r="O294" s="47">
        <f t="shared" si="9"/>
        <v>0</v>
      </c>
      <c r="P294" s="47">
        <f t="shared" si="8"/>
        <v>0</v>
      </c>
    </row>
    <row r="295" spans="1:16" ht="64.5" outlineLevel="1">
      <c r="A295" s="25"/>
      <c r="B295" s="92" t="str">
        <f>Tableau32[[#This Row],[ESRS '#]]</f>
        <v>ESRS S3</v>
      </c>
      <c r="C295" s="93" t="str">
        <f>Tableau32[[#This Row],[Thema]]</f>
        <v>S3 - Betroffene Gemeinschaften</v>
      </c>
      <c r="D295" s="45" t="str">
        <f>IF(Tableau32[[#This Row],[Unterthema]]=0,"",Tableau32[[#This Row],[Unterthema]])</f>
        <v>Wirtschaftliche, soziale und kulturelle Rechte von Gemeinschaften</v>
      </c>
      <c r="E295" s="45" t="str">
        <f>IF(Tableau32[[#This Row],[Unter-Unterthema]]=0,"",IF(Tableau32[[#This Row],[Unter-Unterthema]]="-",Tableau327[[#This Row],[Unterthema]],_xlfn.CONCAT("S3 - ",Tableau32[[#This Row],[Unter-Unterthema]])))</f>
        <v>S3 - Sicherheitsbezogene Auswirkungen</v>
      </c>
      <c r="F295" s="47" t="str">
        <f>IF(Tableau32[[#This Row],[Zutreffend?
'[ Ja / Nein']]]=0,"",Tableau32[[#This Row],[Zutreffend?
'[ Ja / Nein']]])</f>
        <v/>
      </c>
      <c r="G295" s="47" t="str">
        <f>IF(' 2_Wesentlichkeitsanalyse (dW)'!K295=0,"",' 2_Wesentlichkeitsanalyse (dW)'!K295)</f>
        <v/>
      </c>
      <c r="H295" s="47" t="str">
        <f>IF(' 2_Wesentlichkeitsanalyse (dW)'!V295=0,"",' 2_Wesentlichkeitsanalyse (dW)'!V295)</f>
        <v/>
      </c>
      <c r="I295" s="47" t="str">
        <f>IF(' 2_Wesentlichkeitsanalyse (dW)'!X295=0,"",' 2_Wesentlichkeitsanalyse (dW)'!X295)</f>
        <v/>
      </c>
      <c r="J295" s="47" t="str">
        <f>IF(' 2_Wesentlichkeitsanalyse (dW)'!AD295=0,"",' 2_Wesentlichkeitsanalyse (dW)'!AD295)</f>
        <v/>
      </c>
      <c r="K295" s="47" t="str">
        <f>IF(' 2_Wesentlichkeitsanalyse (dW)'!AF295=0,"",' 2_Wesentlichkeitsanalyse (dW)'!AF295)</f>
        <v/>
      </c>
      <c r="L295" s="47" t="str">
        <f>IF(' 2_Wesentlichkeitsanalyse (dW)'!AL295=0,"",' 2_Wesentlichkeitsanalyse (dW)'!AL295)</f>
        <v/>
      </c>
      <c r="M295" s="47">
        <f>IF(Tableau327[[#This Row],[Wirkungs-bewertung]]="",0,Tableau327[[#This Row],[Wirkungs-bewertung]])</f>
        <v>0</v>
      </c>
      <c r="N295" s="47">
        <f>MAX(Tableau327[[#This Row],[Risikobewertung]],Tableau327[[#This Row],[Chancen-bewertung]])</f>
        <v>0</v>
      </c>
      <c r="O295" s="47">
        <f t="shared" si="9"/>
        <v>0</v>
      </c>
      <c r="P295" s="47">
        <f t="shared" si="8"/>
        <v>0</v>
      </c>
    </row>
    <row r="296" spans="1:16" ht="64.5" outlineLevel="1">
      <c r="A296" s="25"/>
      <c r="B296" s="92" t="str">
        <f>Tableau32[[#This Row],[ESRS '#]]</f>
        <v>ESRS S3</v>
      </c>
      <c r="C296" s="93" t="str">
        <f>Tableau32[[#This Row],[Thema]]</f>
        <v>S3 - Betroffene Gemeinschaften</v>
      </c>
      <c r="D296" s="45" t="str">
        <f>IF(Tableau32[[#This Row],[Unterthema]]=0,"",Tableau32[[#This Row],[Unterthema]])</f>
        <v>Wirtschaftliche, soziale und kulturelle Rechte von Gemeinschaften</v>
      </c>
      <c r="E296" s="45" t="str">
        <f>IF(Tableau32[[#This Row],[Unter-Unterthema]]=0,"",IF(Tableau32[[#This Row],[Unter-Unterthema]]="-",Tableau327[[#This Row],[Unterthema]],_xlfn.CONCAT("S3 - ",Tableau32[[#This Row],[Unter-Unterthema]])))</f>
        <v>S3 - Sicherheitsbezogene Auswirkungen</v>
      </c>
      <c r="F296" s="47" t="str">
        <f>IF(Tableau32[[#This Row],[Zutreffend?
'[ Ja / Nein']]]=0,"",Tableau32[[#This Row],[Zutreffend?
'[ Ja / Nein']]])</f>
        <v/>
      </c>
      <c r="G296" s="47" t="str">
        <f>IF(' 2_Wesentlichkeitsanalyse (dW)'!K296=0,"",' 2_Wesentlichkeitsanalyse (dW)'!K296)</f>
        <v/>
      </c>
      <c r="H296" s="47" t="str">
        <f>IF(' 2_Wesentlichkeitsanalyse (dW)'!V296=0,"",' 2_Wesentlichkeitsanalyse (dW)'!V296)</f>
        <v/>
      </c>
      <c r="I296" s="47" t="str">
        <f>IF(' 2_Wesentlichkeitsanalyse (dW)'!X296=0,"",' 2_Wesentlichkeitsanalyse (dW)'!X296)</f>
        <v/>
      </c>
      <c r="J296" s="47" t="str">
        <f>IF(' 2_Wesentlichkeitsanalyse (dW)'!AD296=0,"",' 2_Wesentlichkeitsanalyse (dW)'!AD296)</f>
        <v/>
      </c>
      <c r="K296" s="47" t="str">
        <f>IF(' 2_Wesentlichkeitsanalyse (dW)'!AF296=0,"",' 2_Wesentlichkeitsanalyse (dW)'!AF296)</f>
        <v/>
      </c>
      <c r="L296" s="47" t="str">
        <f>IF(' 2_Wesentlichkeitsanalyse (dW)'!AL296=0,"",' 2_Wesentlichkeitsanalyse (dW)'!AL296)</f>
        <v/>
      </c>
      <c r="M296" s="47">
        <f>IF(Tableau327[[#This Row],[Wirkungs-bewertung]]="",0,Tableau327[[#This Row],[Wirkungs-bewertung]])</f>
        <v>0</v>
      </c>
      <c r="N296" s="47">
        <f>MAX(Tableau327[[#This Row],[Risikobewertung]],Tableau327[[#This Row],[Chancen-bewertung]])</f>
        <v>0</v>
      </c>
      <c r="O296" s="47">
        <f t="shared" si="9"/>
        <v>0</v>
      </c>
      <c r="P296" s="47">
        <f t="shared" si="8"/>
        <v>0</v>
      </c>
    </row>
    <row r="297" spans="1:16" ht="64.5" outlineLevel="1">
      <c r="A297" s="25"/>
      <c r="B297" s="92" t="str">
        <f>Tableau32[[#This Row],[ESRS '#]]</f>
        <v>ESRS S3</v>
      </c>
      <c r="C297" s="93" t="str">
        <f>Tableau32[[#This Row],[Thema]]</f>
        <v>S3 - Betroffene Gemeinschaften</v>
      </c>
      <c r="D297" s="45" t="str">
        <f>IF(Tableau32[[#This Row],[Unterthema]]=0,"",Tableau32[[#This Row],[Unterthema]])</f>
        <v>Wirtschaftliche, soziale und kulturelle Rechte von Gemeinschaften</v>
      </c>
      <c r="E297" s="45" t="str">
        <f>IF(Tableau32[[#This Row],[Unter-Unterthema]]=0,"",IF(Tableau32[[#This Row],[Unter-Unterthema]]="-",Tableau327[[#This Row],[Unterthema]],_xlfn.CONCAT("S3 - ",Tableau32[[#This Row],[Unter-Unterthema]])))</f>
        <v>S3 - Sicherheitsbezogene Auswirkungen</v>
      </c>
      <c r="F297" s="47" t="str">
        <f>IF(Tableau32[[#This Row],[Zutreffend?
'[ Ja / Nein']]]=0,"",Tableau32[[#This Row],[Zutreffend?
'[ Ja / Nein']]])</f>
        <v/>
      </c>
      <c r="G297" s="47" t="str">
        <f>IF(' 2_Wesentlichkeitsanalyse (dW)'!K297=0,"",' 2_Wesentlichkeitsanalyse (dW)'!K297)</f>
        <v/>
      </c>
      <c r="H297" s="47" t="str">
        <f>IF(' 2_Wesentlichkeitsanalyse (dW)'!V297=0,"",' 2_Wesentlichkeitsanalyse (dW)'!V297)</f>
        <v/>
      </c>
      <c r="I297" s="47" t="str">
        <f>IF(' 2_Wesentlichkeitsanalyse (dW)'!X297=0,"",' 2_Wesentlichkeitsanalyse (dW)'!X297)</f>
        <v/>
      </c>
      <c r="J297" s="47" t="str">
        <f>IF(' 2_Wesentlichkeitsanalyse (dW)'!AD297=0,"",' 2_Wesentlichkeitsanalyse (dW)'!AD297)</f>
        <v/>
      </c>
      <c r="K297" s="47" t="str">
        <f>IF(' 2_Wesentlichkeitsanalyse (dW)'!AF297=0,"",' 2_Wesentlichkeitsanalyse (dW)'!AF297)</f>
        <v/>
      </c>
      <c r="L297" s="47" t="str">
        <f>IF(' 2_Wesentlichkeitsanalyse (dW)'!AL297=0,"",' 2_Wesentlichkeitsanalyse (dW)'!AL297)</f>
        <v/>
      </c>
      <c r="M297" s="47">
        <f>IF(Tableau327[[#This Row],[Wirkungs-bewertung]]="",0,Tableau327[[#This Row],[Wirkungs-bewertung]])</f>
        <v>0</v>
      </c>
      <c r="N297" s="47">
        <f>MAX(Tableau327[[#This Row],[Risikobewertung]],Tableau327[[#This Row],[Chancen-bewertung]])</f>
        <v>0</v>
      </c>
      <c r="O297" s="47">
        <f t="shared" si="9"/>
        <v>0</v>
      </c>
      <c r="P297" s="47">
        <f t="shared" si="8"/>
        <v>0</v>
      </c>
    </row>
    <row r="298" spans="1:16" ht="64.5" outlineLevel="1">
      <c r="A298" s="25"/>
      <c r="B298" s="92" t="str">
        <f>Tableau32[[#This Row],[ESRS '#]]</f>
        <v>ESRS S3</v>
      </c>
      <c r="C298" s="93" t="str">
        <f>Tableau32[[#This Row],[Thema]]</f>
        <v>S3 - Betroffene Gemeinschaften</v>
      </c>
      <c r="D298" s="45" t="str">
        <f>IF(Tableau32[[#This Row],[Unterthema]]=0,"",Tableau32[[#This Row],[Unterthema]])</f>
        <v>Bürgerrechte und politische Rechte von Gemeinschaften</v>
      </c>
      <c r="E298" s="45" t="str">
        <f>IF(Tableau32[[#This Row],[Unter-Unterthema]]=0,"",IF(Tableau32[[#This Row],[Unter-Unterthema]]="-",Tableau327[[#This Row],[Unterthema]],_xlfn.CONCAT("S3 - ",Tableau32[[#This Row],[Unter-Unterthema]])))</f>
        <v>S3 - Meinungsfreiheit</v>
      </c>
      <c r="F298" s="47" t="str">
        <f>IF(Tableau32[[#This Row],[Zutreffend?
'[ Ja / Nein']]]=0,"",Tableau32[[#This Row],[Zutreffend?
'[ Ja / Nein']]])</f>
        <v/>
      </c>
      <c r="G298" s="47" t="str">
        <f>IF(' 2_Wesentlichkeitsanalyse (dW)'!K298=0,"",' 2_Wesentlichkeitsanalyse (dW)'!K298)</f>
        <v/>
      </c>
      <c r="H298" s="47" t="str">
        <f>IF(' 2_Wesentlichkeitsanalyse (dW)'!V298=0,"",' 2_Wesentlichkeitsanalyse (dW)'!V298)</f>
        <v/>
      </c>
      <c r="I298" s="47" t="str">
        <f>IF(' 2_Wesentlichkeitsanalyse (dW)'!X298=0,"",' 2_Wesentlichkeitsanalyse (dW)'!X298)</f>
        <v/>
      </c>
      <c r="J298" s="47" t="str">
        <f>IF(' 2_Wesentlichkeitsanalyse (dW)'!AD298=0,"",' 2_Wesentlichkeitsanalyse (dW)'!AD298)</f>
        <v/>
      </c>
      <c r="K298" s="47" t="str">
        <f>IF(' 2_Wesentlichkeitsanalyse (dW)'!AF298=0,"",' 2_Wesentlichkeitsanalyse (dW)'!AF298)</f>
        <v/>
      </c>
      <c r="L298" s="47" t="str">
        <f>IF(' 2_Wesentlichkeitsanalyse (dW)'!AL298=0,"",' 2_Wesentlichkeitsanalyse (dW)'!AL298)</f>
        <v/>
      </c>
      <c r="M298" s="47">
        <f>IF(Tableau327[[#This Row],[Wirkungs-bewertung]]="",0,Tableau327[[#This Row],[Wirkungs-bewertung]])</f>
        <v>0</v>
      </c>
      <c r="N298" s="47">
        <f>MAX(Tableau327[[#This Row],[Risikobewertung]],Tableau327[[#This Row],[Chancen-bewertung]])</f>
        <v>0</v>
      </c>
      <c r="O298" s="47">
        <f t="shared" si="9"/>
        <v>0</v>
      </c>
      <c r="P298" s="47">
        <f t="shared" si="8"/>
        <v>0</v>
      </c>
    </row>
    <row r="299" spans="1:16" ht="64.5" outlineLevel="1">
      <c r="A299" s="25"/>
      <c r="B299" s="92" t="str">
        <f>Tableau32[[#This Row],[ESRS '#]]</f>
        <v>ESRS S3</v>
      </c>
      <c r="C299" s="93" t="str">
        <f>Tableau32[[#This Row],[Thema]]</f>
        <v>S3 - Betroffene Gemeinschaften</v>
      </c>
      <c r="D299" s="45" t="str">
        <f>IF(Tableau32[[#This Row],[Unterthema]]=0,"",Tableau32[[#This Row],[Unterthema]])</f>
        <v>Bürgerrechte und politische Rechte von Gemeinschaften</v>
      </c>
      <c r="E299" s="45" t="str">
        <f>IF(Tableau32[[#This Row],[Unter-Unterthema]]=0,"",IF(Tableau32[[#This Row],[Unter-Unterthema]]="-",Tableau327[[#This Row],[Unterthema]],_xlfn.CONCAT("S3 - ",Tableau32[[#This Row],[Unter-Unterthema]])))</f>
        <v>S3 - Meinungsfreiheit</v>
      </c>
      <c r="F299" s="47" t="str">
        <f>IF(Tableau32[[#This Row],[Zutreffend?
'[ Ja / Nein']]]=0,"",Tableau32[[#This Row],[Zutreffend?
'[ Ja / Nein']]])</f>
        <v/>
      </c>
      <c r="G299" s="47" t="str">
        <f>IF(' 2_Wesentlichkeitsanalyse (dW)'!K299=0,"",' 2_Wesentlichkeitsanalyse (dW)'!K299)</f>
        <v/>
      </c>
      <c r="H299" s="47" t="str">
        <f>IF(' 2_Wesentlichkeitsanalyse (dW)'!V299=0,"",' 2_Wesentlichkeitsanalyse (dW)'!V299)</f>
        <v/>
      </c>
      <c r="I299" s="47" t="str">
        <f>IF(' 2_Wesentlichkeitsanalyse (dW)'!X299=0,"",' 2_Wesentlichkeitsanalyse (dW)'!X299)</f>
        <v/>
      </c>
      <c r="J299" s="47" t="str">
        <f>IF(' 2_Wesentlichkeitsanalyse (dW)'!AD299=0,"",' 2_Wesentlichkeitsanalyse (dW)'!AD299)</f>
        <v/>
      </c>
      <c r="K299" s="47" t="str">
        <f>IF(' 2_Wesentlichkeitsanalyse (dW)'!AF299=0,"",' 2_Wesentlichkeitsanalyse (dW)'!AF299)</f>
        <v/>
      </c>
      <c r="L299" s="47" t="str">
        <f>IF(' 2_Wesentlichkeitsanalyse (dW)'!AL299=0,"",' 2_Wesentlichkeitsanalyse (dW)'!AL299)</f>
        <v/>
      </c>
      <c r="M299" s="47">
        <f>IF(Tableau327[[#This Row],[Wirkungs-bewertung]]="",0,Tableau327[[#This Row],[Wirkungs-bewertung]])</f>
        <v>0</v>
      </c>
      <c r="N299" s="47">
        <f>MAX(Tableau327[[#This Row],[Risikobewertung]],Tableau327[[#This Row],[Chancen-bewertung]])</f>
        <v>0</v>
      </c>
      <c r="O299" s="47">
        <f t="shared" si="9"/>
        <v>0</v>
      </c>
      <c r="P299" s="47">
        <f t="shared" si="8"/>
        <v>0</v>
      </c>
    </row>
    <row r="300" spans="1:16" ht="64.5" outlineLevel="1">
      <c r="A300" s="25"/>
      <c r="B300" s="92" t="str">
        <f>Tableau32[[#This Row],[ESRS '#]]</f>
        <v>ESRS S3</v>
      </c>
      <c r="C300" s="93" t="str">
        <f>Tableau32[[#This Row],[Thema]]</f>
        <v>S3 - Betroffene Gemeinschaften</v>
      </c>
      <c r="D300" s="45" t="str">
        <f>IF(Tableau32[[#This Row],[Unterthema]]=0,"",Tableau32[[#This Row],[Unterthema]])</f>
        <v>Bürgerrechte und politische Rechte von Gemeinschaften</v>
      </c>
      <c r="E300" s="45" t="str">
        <f>IF(Tableau32[[#This Row],[Unter-Unterthema]]=0,"",IF(Tableau32[[#This Row],[Unter-Unterthema]]="-",Tableau327[[#This Row],[Unterthema]],_xlfn.CONCAT("S3 - ",Tableau32[[#This Row],[Unter-Unterthema]])))</f>
        <v>S3 - Meinungsfreiheit</v>
      </c>
      <c r="F300" s="47" t="str">
        <f>IF(Tableau32[[#This Row],[Zutreffend?
'[ Ja / Nein']]]=0,"",Tableau32[[#This Row],[Zutreffend?
'[ Ja / Nein']]])</f>
        <v/>
      </c>
      <c r="G300" s="47" t="str">
        <f>IF(' 2_Wesentlichkeitsanalyse (dW)'!K300=0,"",' 2_Wesentlichkeitsanalyse (dW)'!K300)</f>
        <v/>
      </c>
      <c r="H300" s="47" t="str">
        <f>IF(' 2_Wesentlichkeitsanalyse (dW)'!V300=0,"",' 2_Wesentlichkeitsanalyse (dW)'!V300)</f>
        <v/>
      </c>
      <c r="I300" s="47" t="str">
        <f>IF(' 2_Wesentlichkeitsanalyse (dW)'!X300=0,"",' 2_Wesentlichkeitsanalyse (dW)'!X300)</f>
        <v/>
      </c>
      <c r="J300" s="47" t="str">
        <f>IF(' 2_Wesentlichkeitsanalyse (dW)'!AD300=0,"",' 2_Wesentlichkeitsanalyse (dW)'!AD300)</f>
        <v/>
      </c>
      <c r="K300" s="47" t="str">
        <f>IF(' 2_Wesentlichkeitsanalyse (dW)'!AF300=0,"",' 2_Wesentlichkeitsanalyse (dW)'!AF300)</f>
        <v/>
      </c>
      <c r="L300" s="47" t="str">
        <f>IF(' 2_Wesentlichkeitsanalyse (dW)'!AL300=0,"",' 2_Wesentlichkeitsanalyse (dW)'!AL300)</f>
        <v/>
      </c>
      <c r="M300" s="47">
        <f>IF(Tableau327[[#This Row],[Wirkungs-bewertung]]="",0,Tableau327[[#This Row],[Wirkungs-bewertung]])</f>
        <v>0</v>
      </c>
      <c r="N300" s="47">
        <f>MAX(Tableau327[[#This Row],[Risikobewertung]],Tableau327[[#This Row],[Chancen-bewertung]])</f>
        <v>0</v>
      </c>
      <c r="O300" s="47">
        <f t="shared" si="9"/>
        <v>0</v>
      </c>
      <c r="P300" s="47">
        <f t="shared" si="8"/>
        <v>0</v>
      </c>
    </row>
    <row r="301" spans="1:16" ht="64.5" outlineLevel="1">
      <c r="A301" s="25"/>
      <c r="B301" s="92" t="str">
        <f>Tableau32[[#This Row],[ESRS '#]]</f>
        <v>ESRS S3</v>
      </c>
      <c r="C301" s="93" t="str">
        <f>Tableau32[[#This Row],[Thema]]</f>
        <v>S3 - Betroffene Gemeinschaften</v>
      </c>
      <c r="D301" s="45" t="str">
        <f>IF(Tableau32[[#This Row],[Unterthema]]=0,"",Tableau32[[#This Row],[Unterthema]])</f>
        <v>Bürgerrechte und politische Rechte von Gemeinschaften</v>
      </c>
      <c r="E301" s="45" t="str">
        <f>IF(Tableau32[[#This Row],[Unter-Unterthema]]=0,"",IF(Tableau32[[#This Row],[Unter-Unterthema]]="-",Tableau327[[#This Row],[Unterthema]],_xlfn.CONCAT("S3 - ",Tableau32[[#This Row],[Unter-Unterthema]])))</f>
        <v>S3 - Meinungsfreiheit</v>
      </c>
      <c r="F301" s="47" t="str">
        <f>IF(Tableau32[[#This Row],[Zutreffend?
'[ Ja / Nein']]]=0,"",Tableau32[[#This Row],[Zutreffend?
'[ Ja / Nein']]])</f>
        <v/>
      </c>
      <c r="G301" s="47" t="str">
        <f>IF(' 2_Wesentlichkeitsanalyse (dW)'!K301=0,"",' 2_Wesentlichkeitsanalyse (dW)'!K301)</f>
        <v/>
      </c>
      <c r="H301" s="47" t="str">
        <f>IF(' 2_Wesentlichkeitsanalyse (dW)'!V301=0,"",' 2_Wesentlichkeitsanalyse (dW)'!V301)</f>
        <v/>
      </c>
      <c r="I301" s="47" t="str">
        <f>IF(' 2_Wesentlichkeitsanalyse (dW)'!X301=0,"",' 2_Wesentlichkeitsanalyse (dW)'!X301)</f>
        <v/>
      </c>
      <c r="J301" s="47" t="str">
        <f>IF(' 2_Wesentlichkeitsanalyse (dW)'!AD301=0,"",' 2_Wesentlichkeitsanalyse (dW)'!AD301)</f>
        <v/>
      </c>
      <c r="K301" s="47" t="str">
        <f>IF(' 2_Wesentlichkeitsanalyse (dW)'!AF301=0,"",' 2_Wesentlichkeitsanalyse (dW)'!AF301)</f>
        <v/>
      </c>
      <c r="L301" s="47" t="str">
        <f>IF(' 2_Wesentlichkeitsanalyse (dW)'!AL301=0,"",' 2_Wesentlichkeitsanalyse (dW)'!AL301)</f>
        <v/>
      </c>
      <c r="M301" s="47">
        <f>IF(Tableau327[[#This Row],[Wirkungs-bewertung]]="",0,Tableau327[[#This Row],[Wirkungs-bewertung]])</f>
        <v>0</v>
      </c>
      <c r="N301" s="47">
        <f>MAX(Tableau327[[#This Row],[Risikobewertung]],Tableau327[[#This Row],[Chancen-bewertung]])</f>
        <v>0</v>
      </c>
      <c r="O301" s="47">
        <f t="shared" si="9"/>
        <v>0</v>
      </c>
      <c r="P301" s="47">
        <f t="shared" si="8"/>
        <v>0</v>
      </c>
    </row>
    <row r="302" spans="1:16" ht="103.5" customHeight="1" outlineLevel="1">
      <c r="A302" s="25"/>
      <c r="B302" s="92" t="str">
        <f>Tableau32[[#This Row],[ESRS '#]]</f>
        <v>ESRS S3</v>
      </c>
      <c r="C302" s="93" t="str">
        <f>Tableau32[[#This Row],[Thema]]</f>
        <v>S3 - Betroffene Gemeinschaften</v>
      </c>
      <c r="D302" s="45" t="str">
        <f>IF(Tableau32[[#This Row],[Unterthema]]=0,"",Tableau32[[#This Row],[Unterthema]])</f>
        <v>Bürgerrechte und politische Rechte von Gemeinschaften</v>
      </c>
      <c r="E302" s="45" t="str">
        <f>IF(Tableau32[[#This Row],[Unter-Unterthema]]=0,"",IF(Tableau32[[#This Row],[Unter-Unterthema]]="-",Tableau327[[#This Row],[Unterthema]],_xlfn.CONCAT("S3 - ",Tableau32[[#This Row],[Unter-Unterthema]])))</f>
        <v>S3 - Versammlungsfreiheit</v>
      </c>
      <c r="F302" s="47" t="str">
        <f>IF(Tableau32[[#This Row],[Zutreffend?
'[ Ja / Nein']]]=0,"",Tableau32[[#This Row],[Zutreffend?
'[ Ja / Nein']]])</f>
        <v/>
      </c>
      <c r="G302" s="47" t="str">
        <f>IF(' 2_Wesentlichkeitsanalyse (dW)'!K302=0,"",' 2_Wesentlichkeitsanalyse (dW)'!K302)</f>
        <v/>
      </c>
      <c r="H302" s="47" t="str">
        <f>IF(' 2_Wesentlichkeitsanalyse (dW)'!V302=0,"",' 2_Wesentlichkeitsanalyse (dW)'!V302)</f>
        <v/>
      </c>
      <c r="I302" s="47" t="str">
        <f>IF(' 2_Wesentlichkeitsanalyse (dW)'!X302=0,"",' 2_Wesentlichkeitsanalyse (dW)'!X302)</f>
        <v/>
      </c>
      <c r="J302" s="47" t="str">
        <f>IF(' 2_Wesentlichkeitsanalyse (dW)'!AD302=0,"",' 2_Wesentlichkeitsanalyse (dW)'!AD302)</f>
        <v/>
      </c>
      <c r="K302" s="47" t="str">
        <f>IF(' 2_Wesentlichkeitsanalyse (dW)'!AF302=0,"",' 2_Wesentlichkeitsanalyse (dW)'!AF302)</f>
        <v/>
      </c>
      <c r="L302" s="47" t="str">
        <f>IF(' 2_Wesentlichkeitsanalyse (dW)'!AL302=0,"",' 2_Wesentlichkeitsanalyse (dW)'!AL302)</f>
        <v/>
      </c>
      <c r="M302" s="47">
        <f>IF(Tableau327[[#This Row],[Wirkungs-bewertung]]="",0,Tableau327[[#This Row],[Wirkungs-bewertung]])</f>
        <v>0</v>
      </c>
      <c r="N302" s="47">
        <f>MAX(Tableau327[[#This Row],[Risikobewertung]],Tableau327[[#This Row],[Chancen-bewertung]])</f>
        <v>0</v>
      </c>
      <c r="O302" s="47">
        <f t="shared" si="9"/>
        <v>0</v>
      </c>
      <c r="P302" s="47">
        <f t="shared" si="8"/>
        <v>0</v>
      </c>
    </row>
    <row r="303" spans="1:16" ht="64.5" outlineLevel="1">
      <c r="A303" s="25"/>
      <c r="B303" s="92" t="str">
        <f>Tableau32[[#This Row],[ESRS '#]]</f>
        <v>ESRS S3</v>
      </c>
      <c r="C303" s="93" t="str">
        <f>Tableau32[[#This Row],[Thema]]</f>
        <v>S3 - Betroffene Gemeinschaften</v>
      </c>
      <c r="D303" s="45" t="str">
        <f>IF(Tableau32[[#This Row],[Unterthema]]=0,"",Tableau32[[#This Row],[Unterthema]])</f>
        <v>Bürgerrechte und politische Rechte von Gemeinschaften</v>
      </c>
      <c r="E303" s="45" t="str">
        <f>IF(Tableau32[[#This Row],[Unter-Unterthema]]=0,"",IF(Tableau32[[#This Row],[Unter-Unterthema]]="-",Tableau327[[#This Row],[Unterthema]],_xlfn.CONCAT("S3 - ",Tableau32[[#This Row],[Unter-Unterthema]])))</f>
        <v>S3 - Versammlungsfreiheit</v>
      </c>
      <c r="F303" s="47" t="str">
        <f>IF(Tableau32[[#This Row],[Zutreffend?
'[ Ja / Nein']]]=0,"",Tableau32[[#This Row],[Zutreffend?
'[ Ja / Nein']]])</f>
        <v/>
      </c>
      <c r="G303" s="47" t="str">
        <f>IF(' 2_Wesentlichkeitsanalyse (dW)'!K303=0,"",' 2_Wesentlichkeitsanalyse (dW)'!K303)</f>
        <v/>
      </c>
      <c r="H303" s="47" t="str">
        <f>IF(' 2_Wesentlichkeitsanalyse (dW)'!V303=0,"",' 2_Wesentlichkeitsanalyse (dW)'!V303)</f>
        <v/>
      </c>
      <c r="I303" s="47" t="str">
        <f>IF(' 2_Wesentlichkeitsanalyse (dW)'!X303=0,"",' 2_Wesentlichkeitsanalyse (dW)'!X303)</f>
        <v/>
      </c>
      <c r="J303" s="47" t="str">
        <f>IF(' 2_Wesentlichkeitsanalyse (dW)'!AD303=0,"",' 2_Wesentlichkeitsanalyse (dW)'!AD303)</f>
        <v/>
      </c>
      <c r="K303" s="47" t="str">
        <f>IF(' 2_Wesentlichkeitsanalyse (dW)'!AF303=0,"",' 2_Wesentlichkeitsanalyse (dW)'!AF303)</f>
        <v/>
      </c>
      <c r="L303" s="47" t="str">
        <f>IF(' 2_Wesentlichkeitsanalyse (dW)'!AL303=0,"",' 2_Wesentlichkeitsanalyse (dW)'!AL303)</f>
        <v/>
      </c>
      <c r="M303" s="47">
        <f>IF(Tableau327[[#This Row],[Wirkungs-bewertung]]="",0,Tableau327[[#This Row],[Wirkungs-bewertung]])</f>
        <v>0</v>
      </c>
      <c r="N303" s="47">
        <f>MAX(Tableau327[[#This Row],[Risikobewertung]],Tableau327[[#This Row],[Chancen-bewertung]])</f>
        <v>0</v>
      </c>
      <c r="O303" s="47">
        <f t="shared" si="9"/>
        <v>0</v>
      </c>
      <c r="P303" s="47">
        <f t="shared" si="8"/>
        <v>0</v>
      </c>
    </row>
    <row r="304" spans="1:16" ht="64.5" outlineLevel="1">
      <c r="A304" s="25"/>
      <c r="B304" s="92" t="str">
        <f>Tableau32[[#This Row],[ESRS '#]]</f>
        <v>ESRS S3</v>
      </c>
      <c r="C304" s="93" t="str">
        <f>Tableau32[[#This Row],[Thema]]</f>
        <v>S3 - Betroffene Gemeinschaften</v>
      </c>
      <c r="D304" s="45" t="str">
        <f>IF(Tableau32[[#This Row],[Unterthema]]=0,"",Tableau32[[#This Row],[Unterthema]])</f>
        <v>Bürgerrechte und politische Rechte von Gemeinschaften</v>
      </c>
      <c r="E304" s="45" t="str">
        <f>IF(Tableau32[[#This Row],[Unter-Unterthema]]=0,"",IF(Tableau32[[#This Row],[Unter-Unterthema]]="-",Tableau327[[#This Row],[Unterthema]],_xlfn.CONCAT("S3 - ",Tableau32[[#This Row],[Unter-Unterthema]])))</f>
        <v>S3 - Versammlungsfreiheit</v>
      </c>
      <c r="F304" s="47" t="str">
        <f>IF(Tableau32[[#This Row],[Zutreffend?
'[ Ja / Nein']]]=0,"",Tableau32[[#This Row],[Zutreffend?
'[ Ja / Nein']]])</f>
        <v/>
      </c>
      <c r="G304" s="47" t="str">
        <f>IF(' 2_Wesentlichkeitsanalyse (dW)'!K304=0,"",' 2_Wesentlichkeitsanalyse (dW)'!K304)</f>
        <v/>
      </c>
      <c r="H304" s="47" t="str">
        <f>IF(' 2_Wesentlichkeitsanalyse (dW)'!V304=0,"",' 2_Wesentlichkeitsanalyse (dW)'!V304)</f>
        <v/>
      </c>
      <c r="I304" s="47" t="str">
        <f>IF(' 2_Wesentlichkeitsanalyse (dW)'!X304=0,"",' 2_Wesentlichkeitsanalyse (dW)'!X304)</f>
        <v/>
      </c>
      <c r="J304" s="47" t="str">
        <f>IF(' 2_Wesentlichkeitsanalyse (dW)'!AD304=0,"",' 2_Wesentlichkeitsanalyse (dW)'!AD304)</f>
        <v/>
      </c>
      <c r="K304" s="47" t="str">
        <f>IF(' 2_Wesentlichkeitsanalyse (dW)'!AF304=0,"",' 2_Wesentlichkeitsanalyse (dW)'!AF304)</f>
        <v/>
      </c>
      <c r="L304" s="47" t="str">
        <f>IF(' 2_Wesentlichkeitsanalyse (dW)'!AL304=0,"",' 2_Wesentlichkeitsanalyse (dW)'!AL304)</f>
        <v/>
      </c>
      <c r="M304" s="47">
        <f>IF(Tableau327[[#This Row],[Wirkungs-bewertung]]="",0,Tableau327[[#This Row],[Wirkungs-bewertung]])</f>
        <v>0</v>
      </c>
      <c r="N304" s="47">
        <f>MAX(Tableau327[[#This Row],[Risikobewertung]],Tableau327[[#This Row],[Chancen-bewertung]])</f>
        <v>0</v>
      </c>
      <c r="O304" s="47">
        <f t="shared" si="9"/>
        <v>0</v>
      </c>
      <c r="P304" s="47">
        <f t="shared" si="8"/>
        <v>0</v>
      </c>
    </row>
    <row r="305" spans="1:16" ht="64.5" outlineLevel="1">
      <c r="A305" s="25"/>
      <c r="B305" s="92" t="str">
        <f>Tableau32[[#This Row],[ESRS '#]]</f>
        <v>ESRS S3</v>
      </c>
      <c r="C305" s="93" t="str">
        <f>Tableau32[[#This Row],[Thema]]</f>
        <v>S3 - Betroffene Gemeinschaften</v>
      </c>
      <c r="D305" s="45" t="str">
        <f>IF(Tableau32[[#This Row],[Unterthema]]=0,"",Tableau32[[#This Row],[Unterthema]])</f>
        <v>Bürgerrechte und politische Rechte von Gemeinschaften</v>
      </c>
      <c r="E305" s="45" t="str">
        <f>IF(Tableau32[[#This Row],[Unter-Unterthema]]=0,"",IF(Tableau32[[#This Row],[Unter-Unterthema]]="-",Tableau327[[#This Row],[Unterthema]],_xlfn.CONCAT("S3 - ",Tableau32[[#This Row],[Unter-Unterthema]])))</f>
        <v>S3 - Versammlungsfreiheit</v>
      </c>
      <c r="F305" s="47" t="str">
        <f>IF(Tableau32[[#This Row],[Zutreffend?
'[ Ja / Nein']]]=0,"",Tableau32[[#This Row],[Zutreffend?
'[ Ja / Nein']]])</f>
        <v/>
      </c>
      <c r="G305" s="47" t="str">
        <f>IF(' 2_Wesentlichkeitsanalyse (dW)'!K305=0,"",' 2_Wesentlichkeitsanalyse (dW)'!K305)</f>
        <v/>
      </c>
      <c r="H305" s="47" t="str">
        <f>IF(' 2_Wesentlichkeitsanalyse (dW)'!V305=0,"",' 2_Wesentlichkeitsanalyse (dW)'!V305)</f>
        <v/>
      </c>
      <c r="I305" s="47" t="str">
        <f>IF(' 2_Wesentlichkeitsanalyse (dW)'!X305=0,"",' 2_Wesentlichkeitsanalyse (dW)'!X305)</f>
        <v/>
      </c>
      <c r="J305" s="47" t="str">
        <f>IF(' 2_Wesentlichkeitsanalyse (dW)'!AD305=0,"",' 2_Wesentlichkeitsanalyse (dW)'!AD305)</f>
        <v/>
      </c>
      <c r="K305" s="47" t="str">
        <f>IF(' 2_Wesentlichkeitsanalyse (dW)'!AF305=0,"",' 2_Wesentlichkeitsanalyse (dW)'!AF305)</f>
        <v/>
      </c>
      <c r="L305" s="47" t="str">
        <f>IF(' 2_Wesentlichkeitsanalyse (dW)'!AL305=0,"",' 2_Wesentlichkeitsanalyse (dW)'!AL305)</f>
        <v/>
      </c>
      <c r="M305" s="47">
        <f>IF(Tableau327[[#This Row],[Wirkungs-bewertung]]="",0,Tableau327[[#This Row],[Wirkungs-bewertung]])</f>
        <v>0</v>
      </c>
      <c r="N305" s="47">
        <f>MAX(Tableau327[[#This Row],[Risikobewertung]],Tableau327[[#This Row],[Chancen-bewertung]])</f>
        <v>0</v>
      </c>
      <c r="O305" s="47">
        <f t="shared" si="9"/>
        <v>0</v>
      </c>
      <c r="P305" s="47">
        <f t="shared" si="8"/>
        <v>0</v>
      </c>
    </row>
    <row r="306" spans="1:16" ht="105.75" customHeight="1" outlineLevel="1">
      <c r="A306" s="25"/>
      <c r="B306" s="92" t="str">
        <f>Tableau32[[#This Row],[ESRS '#]]</f>
        <v>ESRS S3</v>
      </c>
      <c r="C306" s="93" t="str">
        <f>Tableau32[[#This Row],[Thema]]</f>
        <v>S3 - Betroffene Gemeinschaften</v>
      </c>
      <c r="D306" s="45" t="str">
        <f>IF(Tableau32[[#This Row],[Unterthema]]=0,"",Tableau32[[#This Row],[Unterthema]])</f>
        <v>Bürgerrechte und politische Rechte von Gemeinschaften</v>
      </c>
      <c r="E306" s="45" t="str">
        <f>IF(Tableau32[[#This Row],[Unter-Unterthema]]=0,"",IF(Tableau32[[#This Row],[Unter-Unterthema]]="-",Tableau327[[#This Row],[Unterthema]],_xlfn.CONCAT("S3 - ",Tableau32[[#This Row],[Unter-Unterthema]])))</f>
        <v>S3 - Auswirkungen auf Menschenrechtsverteidiger</v>
      </c>
      <c r="F306" s="47" t="str">
        <f>IF(Tableau32[[#This Row],[Zutreffend?
'[ Ja / Nein']]]=0,"",Tableau32[[#This Row],[Zutreffend?
'[ Ja / Nein']]])</f>
        <v/>
      </c>
      <c r="G306" s="47" t="str">
        <f>IF(' 2_Wesentlichkeitsanalyse (dW)'!K306=0,"",' 2_Wesentlichkeitsanalyse (dW)'!K306)</f>
        <v/>
      </c>
      <c r="H306" s="47" t="str">
        <f>IF(' 2_Wesentlichkeitsanalyse (dW)'!V306=0,"",' 2_Wesentlichkeitsanalyse (dW)'!V306)</f>
        <v/>
      </c>
      <c r="I306" s="47" t="str">
        <f>IF(' 2_Wesentlichkeitsanalyse (dW)'!X306=0,"",' 2_Wesentlichkeitsanalyse (dW)'!X306)</f>
        <v/>
      </c>
      <c r="J306" s="47" t="str">
        <f>IF(' 2_Wesentlichkeitsanalyse (dW)'!AD306=0,"",' 2_Wesentlichkeitsanalyse (dW)'!AD306)</f>
        <v/>
      </c>
      <c r="K306" s="47" t="str">
        <f>IF(' 2_Wesentlichkeitsanalyse (dW)'!AF306=0,"",' 2_Wesentlichkeitsanalyse (dW)'!AF306)</f>
        <v/>
      </c>
      <c r="L306" s="47" t="str">
        <f>IF(' 2_Wesentlichkeitsanalyse (dW)'!AL306=0,"",' 2_Wesentlichkeitsanalyse (dW)'!AL306)</f>
        <v/>
      </c>
      <c r="M306" s="47">
        <f>IF(Tableau327[[#This Row],[Wirkungs-bewertung]]="",0,Tableau327[[#This Row],[Wirkungs-bewertung]])</f>
        <v>0</v>
      </c>
      <c r="N306" s="47">
        <f>MAX(Tableau327[[#This Row],[Risikobewertung]],Tableau327[[#This Row],[Chancen-bewertung]])</f>
        <v>0</v>
      </c>
      <c r="O306" s="47">
        <f t="shared" si="9"/>
        <v>0</v>
      </c>
      <c r="P306" s="47">
        <f t="shared" si="8"/>
        <v>0</v>
      </c>
    </row>
    <row r="307" spans="1:16" ht="64.5" outlineLevel="1">
      <c r="A307" s="25"/>
      <c r="B307" s="92" t="str">
        <f>Tableau32[[#This Row],[ESRS '#]]</f>
        <v>ESRS S3</v>
      </c>
      <c r="C307" s="93" t="str">
        <f>Tableau32[[#This Row],[Thema]]</f>
        <v>S3 - Betroffene Gemeinschaften</v>
      </c>
      <c r="D307" s="45" t="str">
        <f>IF(Tableau32[[#This Row],[Unterthema]]=0,"",Tableau32[[#This Row],[Unterthema]])</f>
        <v>Bürgerrechte und politische Rechte von Gemeinschaften</v>
      </c>
      <c r="E307" s="45" t="str">
        <f>IF(Tableau32[[#This Row],[Unter-Unterthema]]=0,"",IF(Tableau32[[#This Row],[Unter-Unterthema]]="-",Tableau327[[#This Row],[Unterthema]],_xlfn.CONCAT("S3 - ",Tableau32[[#This Row],[Unter-Unterthema]])))</f>
        <v>S3 - Auswirkungen auf Menschenrechtsverteidiger</v>
      </c>
      <c r="F307" s="47" t="str">
        <f>IF(Tableau32[[#This Row],[Zutreffend?
'[ Ja / Nein']]]=0,"",Tableau32[[#This Row],[Zutreffend?
'[ Ja / Nein']]])</f>
        <v/>
      </c>
      <c r="G307" s="47" t="str">
        <f>IF(' 2_Wesentlichkeitsanalyse (dW)'!K307=0,"",' 2_Wesentlichkeitsanalyse (dW)'!K307)</f>
        <v/>
      </c>
      <c r="H307" s="47" t="str">
        <f>IF(' 2_Wesentlichkeitsanalyse (dW)'!V307=0,"",' 2_Wesentlichkeitsanalyse (dW)'!V307)</f>
        <v/>
      </c>
      <c r="I307" s="47" t="str">
        <f>IF(' 2_Wesentlichkeitsanalyse (dW)'!X307=0,"",' 2_Wesentlichkeitsanalyse (dW)'!X307)</f>
        <v/>
      </c>
      <c r="J307" s="47" t="str">
        <f>IF(' 2_Wesentlichkeitsanalyse (dW)'!AD307=0,"",' 2_Wesentlichkeitsanalyse (dW)'!AD307)</f>
        <v/>
      </c>
      <c r="K307" s="47" t="str">
        <f>IF(' 2_Wesentlichkeitsanalyse (dW)'!AF307=0,"",' 2_Wesentlichkeitsanalyse (dW)'!AF307)</f>
        <v/>
      </c>
      <c r="L307" s="47" t="str">
        <f>IF(' 2_Wesentlichkeitsanalyse (dW)'!AL307=0,"",' 2_Wesentlichkeitsanalyse (dW)'!AL307)</f>
        <v/>
      </c>
      <c r="M307" s="47">
        <f>IF(Tableau327[[#This Row],[Wirkungs-bewertung]]="",0,Tableau327[[#This Row],[Wirkungs-bewertung]])</f>
        <v>0</v>
      </c>
      <c r="N307" s="47">
        <f>MAX(Tableau327[[#This Row],[Risikobewertung]],Tableau327[[#This Row],[Chancen-bewertung]])</f>
        <v>0</v>
      </c>
      <c r="O307" s="47">
        <f t="shared" si="9"/>
        <v>0</v>
      </c>
      <c r="P307" s="47">
        <f t="shared" si="8"/>
        <v>0</v>
      </c>
    </row>
    <row r="308" spans="1:16" ht="64.5" outlineLevel="1">
      <c r="A308" s="25"/>
      <c r="B308" s="92" t="str">
        <f>Tableau32[[#This Row],[ESRS '#]]</f>
        <v>ESRS S3</v>
      </c>
      <c r="C308" s="93" t="str">
        <f>Tableau32[[#This Row],[Thema]]</f>
        <v>S3 - Betroffene Gemeinschaften</v>
      </c>
      <c r="D308" s="45" t="str">
        <f>IF(Tableau32[[#This Row],[Unterthema]]=0,"",Tableau32[[#This Row],[Unterthema]])</f>
        <v>Bürgerrechte und politische Rechte von Gemeinschaften</v>
      </c>
      <c r="E308" s="45" t="str">
        <f>IF(Tableau32[[#This Row],[Unter-Unterthema]]=0,"",IF(Tableau32[[#This Row],[Unter-Unterthema]]="-",Tableau327[[#This Row],[Unterthema]],_xlfn.CONCAT("S3 - ",Tableau32[[#This Row],[Unter-Unterthema]])))</f>
        <v>S3 - Auswirkungen auf Menschenrechtsverteidiger</v>
      </c>
      <c r="F308" s="47" t="str">
        <f>IF(Tableau32[[#This Row],[Zutreffend?
'[ Ja / Nein']]]=0,"",Tableau32[[#This Row],[Zutreffend?
'[ Ja / Nein']]])</f>
        <v/>
      </c>
      <c r="G308" s="47" t="str">
        <f>IF(' 2_Wesentlichkeitsanalyse (dW)'!K308=0,"",' 2_Wesentlichkeitsanalyse (dW)'!K308)</f>
        <v/>
      </c>
      <c r="H308" s="47" t="str">
        <f>IF(' 2_Wesentlichkeitsanalyse (dW)'!V308=0,"",' 2_Wesentlichkeitsanalyse (dW)'!V308)</f>
        <v/>
      </c>
      <c r="I308" s="47" t="str">
        <f>IF(' 2_Wesentlichkeitsanalyse (dW)'!X308=0,"",' 2_Wesentlichkeitsanalyse (dW)'!X308)</f>
        <v/>
      </c>
      <c r="J308" s="47" t="str">
        <f>IF(' 2_Wesentlichkeitsanalyse (dW)'!AD308=0,"",' 2_Wesentlichkeitsanalyse (dW)'!AD308)</f>
        <v/>
      </c>
      <c r="K308" s="47" t="str">
        <f>IF(' 2_Wesentlichkeitsanalyse (dW)'!AF308=0,"",' 2_Wesentlichkeitsanalyse (dW)'!AF308)</f>
        <v/>
      </c>
      <c r="L308" s="47" t="str">
        <f>IF(' 2_Wesentlichkeitsanalyse (dW)'!AL308=0,"",' 2_Wesentlichkeitsanalyse (dW)'!AL308)</f>
        <v/>
      </c>
      <c r="M308" s="47">
        <f>IF(Tableau327[[#This Row],[Wirkungs-bewertung]]="",0,Tableau327[[#This Row],[Wirkungs-bewertung]])</f>
        <v>0</v>
      </c>
      <c r="N308" s="47">
        <f>MAX(Tableau327[[#This Row],[Risikobewertung]],Tableau327[[#This Row],[Chancen-bewertung]])</f>
        <v>0</v>
      </c>
      <c r="O308" s="47">
        <f t="shared" si="9"/>
        <v>0</v>
      </c>
      <c r="P308" s="47">
        <f t="shared" si="8"/>
        <v>0</v>
      </c>
    </row>
    <row r="309" spans="1:16" ht="33" customHeight="1" outlineLevel="1">
      <c r="A309" s="25"/>
      <c r="B309" s="92" t="str">
        <f>Tableau32[[#This Row],[ESRS '#]]</f>
        <v>ESRS S3</v>
      </c>
      <c r="C309" s="93" t="str">
        <f>Tableau32[[#This Row],[Thema]]</f>
        <v>S3 - Betroffene Gemeinschaften</v>
      </c>
      <c r="D309" s="45" t="str">
        <f>IF(Tableau32[[#This Row],[Unterthema]]=0,"",Tableau32[[#This Row],[Unterthema]])</f>
        <v>Bürgerrechte und politische Rechte von Gemeinschaften</v>
      </c>
      <c r="E309" s="45" t="str">
        <f>IF(Tableau32[[#This Row],[Unter-Unterthema]]=0,"",IF(Tableau32[[#This Row],[Unter-Unterthema]]="-",Tableau327[[#This Row],[Unterthema]],_xlfn.CONCAT("S3 - ",Tableau32[[#This Row],[Unter-Unterthema]])))</f>
        <v>S3 - Auswirkungen auf Menschenrechtsverteidiger</v>
      </c>
      <c r="F309" s="47" t="str">
        <f>IF(Tableau32[[#This Row],[Zutreffend?
'[ Ja / Nein']]]=0,"",Tableau32[[#This Row],[Zutreffend?
'[ Ja / Nein']]])</f>
        <v/>
      </c>
      <c r="G309" s="47" t="str">
        <f>IF(' 2_Wesentlichkeitsanalyse (dW)'!K309=0,"",' 2_Wesentlichkeitsanalyse (dW)'!K309)</f>
        <v/>
      </c>
      <c r="H309" s="47" t="str">
        <f>IF(' 2_Wesentlichkeitsanalyse (dW)'!V309=0,"",' 2_Wesentlichkeitsanalyse (dW)'!V309)</f>
        <v/>
      </c>
      <c r="I309" s="47" t="str">
        <f>IF(' 2_Wesentlichkeitsanalyse (dW)'!X309=0,"",' 2_Wesentlichkeitsanalyse (dW)'!X309)</f>
        <v/>
      </c>
      <c r="J309" s="47" t="str">
        <f>IF(' 2_Wesentlichkeitsanalyse (dW)'!AD309=0,"",' 2_Wesentlichkeitsanalyse (dW)'!AD309)</f>
        <v/>
      </c>
      <c r="K309" s="47" t="str">
        <f>IF(' 2_Wesentlichkeitsanalyse (dW)'!AF309=0,"",' 2_Wesentlichkeitsanalyse (dW)'!AF309)</f>
        <v/>
      </c>
      <c r="L309" s="47" t="str">
        <f>IF(' 2_Wesentlichkeitsanalyse (dW)'!AL309=0,"",' 2_Wesentlichkeitsanalyse (dW)'!AL309)</f>
        <v/>
      </c>
      <c r="M309" s="47">
        <f>IF(Tableau327[[#This Row],[Wirkungs-bewertung]]="",0,Tableau327[[#This Row],[Wirkungs-bewertung]])</f>
        <v>0</v>
      </c>
      <c r="N309" s="47">
        <f>MAX(Tableau327[[#This Row],[Risikobewertung]],Tableau327[[#This Row],[Chancen-bewertung]])</f>
        <v>0</v>
      </c>
      <c r="O309" s="47">
        <f t="shared" si="9"/>
        <v>0</v>
      </c>
      <c r="P309" s="47">
        <f t="shared" si="8"/>
        <v>0</v>
      </c>
    </row>
    <row r="310" spans="1:16" ht="145.5" customHeight="1" outlineLevel="1">
      <c r="A310" s="25"/>
      <c r="B310" s="92" t="str">
        <f>Tableau32[[#This Row],[ESRS '#]]</f>
        <v>ESRS S3</v>
      </c>
      <c r="C310" s="93" t="str">
        <f>Tableau32[[#This Row],[Thema]]</f>
        <v>S3 - Betroffene Gemeinschaften</v>
      </c>
      <c r="D310" s="45" t="str">
        <f>IF(Tableau32[[#This Row],[Unterthema]]=0,"",Tableau32[[#This Row],[Unterthema]])</f>
        <v>Rechte indigener Völker</v>
      </c>
      <c r="E310" s="45" t="str">
        <f>IF(Tableau32[[#This Row],[Unter-Unterthema]]=0,"",IF(Tableau32[[#This Row],[Unter-Unterthema]]="-",Tableau327[[#This Row],[Unterthema]],_xlfn.CONCAT("S3 - ",Tableau32[[#This Row],[Unter-Unterthema]])))</f>
        <v>S3 - Freiwillige und in Kenntnis der Sachlage erteilte vorherige Zustimmung</v>
      </c>
      <c r="F310" s="47" t="str">
        <f>IF(Tableau32[[#This Row],[Zutreffend?
'[ Ja / Nein']]]=0,"",Tableau32[[#This Row],[Zutreffend?
'[ Ja / Nein']]])</f>
        <v/>
      </c>
      <c r="G310" s="47" t="str">
        <f>IF(' 2_Wesentlichkeitsanalyse (dW)'!K310=0,"",' 2_Wesentlichkeitsanalyse (dW)'!K310)</f>
        <v/>
      </c>
      <c r="H310" s="47" t="str">
        <f>IF(' 2_Wesentlichkeitsanalyse (dW)'!V310=0,"",' 2_Wesentlichkeitsanalyse (dW)'!V310)</f>
        <v/>
      </c>
      <c r="I310" s="47" t="str">
        <f>IF(' 2_Wesentlichkeitsanalyse (dW)'!X310=0,"",' 2_Wesentlichkeitsanalyse (dW)'!X310)</f>
        <v/>
      </c>
      <c r="J310" s="47" t="str">
        <f>IF(' 2_Wesentlichkeitsanalyse (dW)'!AD310=0,"",' 2_Wesentlichkeitsanalyse (dW)'!AD310)</f>
        <v/>
      </c>
      <c r="K310" s="47" t="str">
        <f>IF(' 2_Wesentlichkeitsanalyse (dW)'!AF310=0,"",' 2_Wesentlichkeitsanalyse (dW)'!AF310)</f>
        <v/>
      </c>
      <c r="L310" s="47" t="str">
        <f>IF(' 2_Wesentlichkeitsanalyse (dW)'!AL310=0,"",' 2_Wesentlichkeitsanalyse (dW)'!AL310)</f>
        <v/>
      </c>
      <c r="M310" s="47">
        <f>IF(Tableau327[[#This Row],[Wirkungs-bewertung]]="",0,Tableau327[[#This Row],[Wirkungs-bewertung]])</f>
        <v>0</v>
      </c>
      <c r="N310" s="47">
        <f>MAX(Tableau327[[#This Row],[Risikobewertung]],Tableau327[[#This Row],[Chancen-bewertung]])</f>
        <v>0</v>
      </c>
      <c r="O310" s="47">
        <f t="shared" si="9"/>
        <v>0</v>
      </c>
      <c r="P310" s="47">
        <f t="shared" si="8"/>
        <v>0</v>
      </c>
    </row>
    <row r="311" spans="1:16" ht="33" customHeight="1" outlineLevel="1">
      <c r="A311" s="25"/>
      <c r="B311" s="92" t="str">
        <f>Tableau32[[#This Row],[ESRS '#]]</f>
        <v>ESRS S3</v>
      </c>
      <c r="C311" s="93" t="str">
        <f>Tableau32[[#This Row],[Thema]]</f>
        <v>S3 - Betroffene Gemeinschaften</v>
      </c>
      <c r="D311" s="45" t="str">
        <f>IF(Tableau32[[#This Row],[Unterthema]]=0,"",Tableau32[[#This Row],[Unterthema]])</f>
        <v>Rechte indigener Völker</v>
      </c>
      <c r="E311" s="45" t="str">
        <f>IF(Tableau32[[#This Row],[Unter-Unterthema]]=0,"",IF(Tableau32[[#This Row],[Unter-Unterthema]]="-",Tableau327[[#This Row],[Unterthema]],_xlfn.CONCAT("S3 - ",Tableau32[[#This Row],[Unter-Unterthema]])))</f>
        <v>S3 - Freiwillige und in Kenntnis der Sachlage erteilte vorherige Zustimmung</v>
      </c>
      <c r="F311" s="47" t="str">
        <f>IF(Tableau32[[#This Row],[Zutreffend?
'[ Ja / Nein']]]=0,"",Tableau32[[#This Row],[Zutreffend?
'[ Ja / Nein']]])</f>
        <v/>
      </c>
      <c r="G311" s="47" t="str">
        <f>IF(' 2_Wesentlichkeitsanalyse (dW)'!K311=0,"",' 2_Wesentlichkeitsanalyse (dW)'!K311)</f>
        <v/>
      </c>
      <c r="H311" s="47" t="str">
        <f>IF(' 2_Wesentlichkeitsanalyse (dW)'!V311=0,"",' 2_Wesentlichkeitsanalyse (dW)'!V311)</f>
        <v/>
      </c>
      <c r="I311" s="47" t="str">
        <f>IF(' 2_Wesentlichkeitsanalyse (dW)'!X311=0,"",' 2_Wesentlichkeitsanalyse (dW)'!X311)</f>
        <v/>
      </c>
      <c r="J311" s="47" t="str">
        <f>IF(' 2_Wesentlichkeitsanalyse (dW)'!AD311=0,"",' 2_Wesentlichkeitsanalyse (dW)'!AD311)</f>
        <v/>
      </c>
      <c r="K311" s="47" t="str">
        <f>IF(' 2_Wesentlichkeitsanalyse (dW)'!AF311=0,"",' 2_Wesentlichkeitsanalyse (dW)'!AF311)</f>
        <v/>
      </c>
      <c r="L311" s="47" t="str">
        <f>IF(' 2_Wesentlichkeitsanalyse (dW)'!AL311=0,"",' 2_Wesentlichkeitsanalyse (dW)'!AL311)</f>
        <v/>
      </c>
      <c r="M311" s="47">
        <f>IF(Tableau327[[#This Row],[Wirkungs-bewertung]]="",0,Tableau327[[#This Row],[Wirkungs-bewertung]])</f>
        <v>0</v>
      </c>
      <c r="N311" s="47">
        <f>MAX(Tableau327[[#This Row],[Risikobewertung]],Tableau327[[#This Row],[Chancen-bewertung]])</f>
        <v>0</v>
      </c>
      <c r="O311" s="47">
        <f t="shared" si="9"/>
        <v>0</v>
      </c>
      <c r="P311" s="47">
        <f t="shared" si="8"/>
        <v>0</v>
      </c>
    </row>
    <row r="312" spans="1:16" ht="33.75" customHeight="1" outlineLevel="1">
      <c r="A312" s="25"/>
      <c r="B312" s="92" t="str">
        <f>Tableau32[[#This Row],[ESRS '#]]</f>
        <v>ESRS S3</v>
      </c>
      <c r="C312" s="93" t="str">
        <f>Tableau32[[#This Row],[Thema]]</f>
        <v>S3 - Betroffene Gemeinschaften</v>
      </c>
      <c r="D312" s="45" t="str">
        <f>IF(Tableau32[[#This Row],[Unterthema]]=0,"",Tableau32[[#This Row],[Unterthema]])</f>
        <v>Rechte indigener Völker</v>
      </c>
      <c r="E312" s="45" t="str">
        <f>IF(Tableau32[[#This Row],[Unter-Unterthema]]=0,"",IF(Tableau32[[#This Row],[Unter-Unterthema]]="-",Tableau327[[#This Row],[Unterthema]],_xlfn.CONCAT("S3 - ",Tableau32[[#This Row],[Unter-Unterthema]])))</f>
        <v>S3 - Freiwillige und in Kenntnis der Sachlage erteilte vorherige Zustimmung</v>
      </c>
      <c r="F312" s="47" t="str">
        <f>IF(Tableau32[[#This Row],[Zutreffend?
'[ Ja / Nein']]]=0,"",Tableau32[[#This Row],[Zutreffend?
'[ Ja / Nein']]])</f>
        <v/>
      </c>
      <c r="G312" s="47" t="str">
        <f>IF(' 2_Wesentlichkeitsanalyse (dW)'!K312=0,"",' 2_Wesentlichkeitsanalyse (dW)'!K312)</f>
        <v/>
      </c>
      <c r="H312" s="47" t="str">
        <f>IF(' 2_Wesentlichkeitsanalyse (dW)'!V312=0,"",' 2_Wesentlichkeitsanalyse (dW)'!V312)</f>
        <v/>
      </c>
      <c r="I312" s="47" t="str">
        <f>IF(' 2_Wesentlichkeitsanalyse (dW)'!X312=0,"",' 2_Wesentlichkeitsanalyse (dW)'!X312)</f>
        <v/>
      </c>
      <c r="J312" s="47" t="str">
        <f>IF(' 2_Wesentlichkeitsanalyse (dW)'!AD312=0,"",' 2_Wesentlichkeitsanalyse (dW)'!AD312)</f>
        <v/>
      </c>
      <c r="K312" s="47" t="str">
        <f>IF(' 2_Wesentlichkeitsanalyse (dW)'!AF312=0,"",' 2_Wesentlichkeitsanalyse (dW)'!AF312)</f>
        <v/>
      </c>
      <c r="L312" s="47" t="str">
        <f>IF(' 2_Wesentlichkeitsanalyse (dW)'!AL312=0,"",' 2_Wesentlichkeitsanalyse (dW)'!AL312)</f>
        <v/>
      </c>
      <c r="M312" s="47">
        <f>IF(Tableau327[[#This Row],[Wirkungs-bewertung]]="",0,Tableau327[[#This Row],[Wirkungs-bewertung]])</f>
        <v>0</v>
      </c>
      <c r="N312" s="47">
        <f>MAX(Tableau327[[#This Row],[Risikobewertung]],Tableau327[[#This Row],[Chancen-bewertung]])</f>
        <v>0</v>
      </c>
      <c r="O312" s="47">
        <f t="shared" si="9"/>
        <v>0</v>
      </c>
      <c r="P312" s="47">
        <f t="shared" si="8"/>
        <v>0</v>
      </c>
    </row>
    <row r="313" spans="1:16" ht="33.75" customHeight="1" outlineLevel="1">
      <c r="A313" s="25"/>
      <c r="B313" s="92" t="str">
        <f>Tableau32[[#This Row],[ESRS '#]]</f>
        <v>ESRS S3</v>
      </c>
      <c r="C313" s="93" t="str">
        <f>Tableau32[[#This Row],[Thema]]</f>
        <v>S3 - Betroffene Gemeinschaften</v>
      </c>
      <c r="D313" s="45" t="str">
        <f>IF(Tableau32[[#This Row],[Unterthema]]=0,"",Tableau32[[#This Row],[Unterthema]])</f>
        <v>Rechte indigener Völker</v>
      </c>
      <c r="E313" s="45" t="str">
        <f>IF(Tableau32[[#This Row],[Unter-Unterthema]]=0,"",IF(Tableau32[[#This Row],[Unter-Unterthema]]="-",Tableau327[[#This Row],[Unterthema]],_xlfn.CONCAT("S3 - ",Tableau32[[#This Row],[Unter-Unterthema]])))</f>
        <v>S3 - Freiwillige und in Kenntnis der Sachlage erteilte vorherige Zustimmung</v>
      </c>
      <c r="F313" s="47" t="str">
        <f>IF(Tableau32[[#This Row],[Zutreffend?
'[ Ja / Nein']]]=0,"",Tableau32[[#This Row],[Zutreffend?
'[ Ja / Nein']]])</f>
        <v/>
      </c>
      <c r="G313" s="47" t="str">
        <f>IF(' 2_Wesentlichkeitsanalyse (dW)'!K313=0,"",' 2_Wesentlichkeitsanalyse (dW)'!K313)</f>
        <v/>
      </c>
      <c r="H313" s="47" t="str">
        <f>IF(' 2_Wesentlichkeitsanalyse (dW)'!V313=0,"",' 2_Wesentlichkeitsanalyse (dW)'!V313)</f>
        <v/>
      </c>
      <c r="I313" s="47" t="str">
        <f>IF(' 2_Wesentlichkeitsanalyse (dW)'!X313=0,"",' 2_Wesentlichkeitsanalyse (dW)'!X313)</f>
        <v/>
      </c>
      <c r="J313" s="47" t="str">
        <f>IF(' 2_Wesentlichkeitsanalyse (dW)'!AD313=0,"",' 2_Wesentlichkeitsanalyse (dW)'!AD313)</f>
        <v/>
      </c>
      <c r="K313" s="47" t="str">
        <f>IF(' 2_Wesentlichkeitsanalyse (dW)'!AF313=0,"",' 2_Wesentlichkeitsanalyse (dW)'!AF313)</f>
        <v/>
      </c>
      <c r="L313" s="47" t="str">
        <f>IF(' 2_Wesentlichkeitsanalyse (dW)'!AL313=0,"",' 2_Wesentlichkeitsanalyse (dW)'!AL313)</f>
        <v/>
      </c>
      <c r="M313" s="47">
        <f>IF(Tableau327[[#This Row],[Wirkungs-bewertung]]="",0,Tableau327[[#This Row],[Wirkungs-bewertung]])</f>
        <v>0</v>
      </c>
      <c r="N313" s="47">
        <f>MAX(Tableau327[[#This Row],[Risikobewertung]],Tableau327[[#This Row],[Chancen-bewertung]])</f>
        <v>0</v>
      </c>
      <c r="O313" s="47">
        <f t="shared" si="9"/>
        <v>0</v>
      </c>
      <c r="P313" s="47">
        <f t="shared" si="8"/>
        <v>0</v>
      </c>
    </row>
    <row r="314" spans="1:16" ht="177.75" customHeight="1" outlineLevel="1">
      <c r="A314" s="25"/>
      <c r="B314" s="92" t="str">
        <f>Tableau32[[#This Row],[ESRS '#]]</f>
        <v>ESRS S3</v>
      </c>
      <c r="C314" s="93" t="str">
        <f>Tableau32[[#This Row],[Thema]]</f>
        <v>S3 - Betroffene Gemeinschaften</v>
      </c>
      <c r="D314" s="45" t="str">
        <f>IF(Tableau32[[#This Row],[Unterthema]]=0,"",Tableau32[[#This Row],[Unterthema]])</f>
        <v>Rechte indigener Völker</v>
      </c>
      <c r="E314" s="45" t="str">
        <f>IF(Tableau32[[#This Row],[Unter-Unterthema]]=0,"",IF(Tableau32[[#This Row],[Unter-Unterthema]]="-",Tableau327[[#This Row],[Unterthema]],_xlfn.CONCAT("S3 - ",Tableau32[[#This Row],[Unter-Unterthema]])))</f>
        <v>S3 - Selbstbestimmung</v>
      </c>
      <c r="F314" s="47" t="str">
        <f>IF(Tableau32[[#This Row],[Zutreffend?
'[ Ja / Nein']]]=0,"",Tableau32[[#This Row],[Zutreffend?
'[ Ja / Nein']]])</f>
        <v/>
      </c>
      <c r="G314" s="47" t="str">
        <f>IF(' 2_Wesentlichkeitsanalyse (dW)'!K314=0,"",' 2_Wesentlichkeitsanalyse (dW)'!K314)</f>
        <v/>
      </c>
      <c r="H314" s="47" t="str">
        <f>IF(' 2_Wesentlichkeitsanalyse (dW)'!V314=0,"",' 2_Wesentlichkeitsanalyse (dW)'!V314)</f>
        <v/>
      </c>
      <c r="I314" s="47" t="str">
        <f>IF(' 2_Wesentlichkeitsanalyse (dW)'!X314=0,"",' 2_Wesentlichkeitsanalyse (dW)'!X314)</f>
        <v/>
      </c>
      <c r="J314" s="47" t="str">
        <f>IF(' 2_Wesentlichkeitsanalyse (dW)'!AD314=0,"",' 2_Wesentlichkeitsanalyse (dW)'!AD314)</f>
        <v/>
      </c>
      <c r="K314" s="47" t="str">
        <f>IF(' 2_Wesentlichkeitsanalyse (dW)'!AF314=0,"",' 2_Wesentlichkeitsanalyse (dW)'!AF314)</f>
        <v/>
      </c>
      <c r="L314" s="47" t="str">
        <f>IF(' 2_Wesentlichkeitsanalyse (dW)'!AL314=0,"",' 2_Wesentlichkeitsanalyse (dW)'!AL314)</f>
        <v/>
      </c>
      <c r="M314" s="47">
        <f>IF(Tableau327[[#This Row],[Wirkungs-bewertung]]="",0,Tableau327[[#This Row],[Wirkungs-bewertung]])</f>
        <v>0</v>
      </c>
      <c r="N314" s="47">
        <f>MAX(Tableau327[[#This Row],[Risikobewertung]],Tableau327[[#This Row],[Chancen-bewertung]])</f>
        <v>0</v>
      </c>
      <c r="O314" s="47">
        <f t="shared" si="9"/>
        <v>0</v>
      </c>
      <c r="P314" s="47">
        <f t="shared" si="8"/>
        <v>0</v>
      </c>
    </row>
    <row r="315" spans="1:16" ht="33.75" customHeight="1" outlineLevel="1">
      <c r="A315" s="25"/>
      <c r="B315" s="92" t="str">
        <f>Tableau32[[#This Row],[ESRS '#]]</f>
        <v>ESRS S3</v>
      </c>
      <c r="C315" s="93" t="str">
        <f>Tableau32[[#This Row],[Thema]]</f>
        <v>S3 - Betroffene Gemeinschaften</v>
      </c>
      <c r="D315" s="45" t="str">
        <f>IF(Tableau32[[#This Row],[Unterthema]]=0,"",Tableau32[[#This Row],[Unterthema]])</f>
        <v>Rechte indigener Völker</v>
      </c>
      <c r="E315" s="45" t="str">
        <f>IF(Tableau32[[#This Row],[Unter-Unterthema]]=0,"",IF(Tableau32[[#This Row],[Unter-Unterthema]]="-",Tableau327[[#This Row],[Unterthema]],_xlfn.CONCAT("S3 - ",Tableau32[[#This Row],[Unter-Unterthema]])))</f>
        <v>S3 - Selbstbestimmung</v>
      </c>
      <c r="F315" s="47" t="str">
        <f>IF(Tableau32[[#This Row],[Zutreffend?
'[ Ja / Nein']]]=0,"",Tableau32[[#This Row],[Zutreffend?
'[ Ja / Nein']]])</f>
        <v/>
      </c>
      <c r="G315" s="47" t="str">
        <f>IF(' 2_Wesentlichkeitsanalyse (dW)'!K315=0,"",' 2_Wesentlichkeitsanalyse (dW)'!K315)</f>
        <v/>
      </c>
      <c r="H315" s="47" t="str">
        <f>IF(' 2_Wesentlichkeitsanalyse (dW)'!V315=0,"",' 2_Wesentlichkeitsanalyse (dW)'!V315)</f>
        <v/>
      </c>
      <c r="I315" s="47" t="str">
        <f>IF(' 2_Wesentlichkeitsanalyse (dW)'!X315=0,"",' 2_Wesentlichkeitsanalyse (dW)'!X315)</f>
        <v/>
      </c>
      <c r="J315" s="47" t="str">
        <f>IF(' 2_Wesentlichkeitsanalyse (dW)'!AD315=0,"",' 2_Wesentlichkeitsanalyse (dW)'!AD315)</f>
        <v/>
      </c>
      <c r="K315" s="47" t="str">
        <f>IF(' 2_Wesentlichkeitsanalyse (dW)'!AF315=0,"",' 2_Wesentlichkeitsanalyse (dW)'!AF315)</f>
        <v/>
      </c>
      <c r="L315" s="47" t="str">
        <f>IF(' 2_Wesentlichkeitsanalyse (dW)'!AL315=0,"",' 2_Wesentlichkeitsanalyse (dW)'!AL315)</f>
        <v/>
      </c>
      <c r="M315" s="47">
        <f>IF(Tableau327[[#This Row],[Wirkungs-bewertung]]="",0,Tableau327[[#This Row],[Wirkungs-bewertung]])</f>
        <v>0</v>
      </c>
      <c r="N315" s="47">
        <f>MAX(Tableau327[[#This Row],[Risikobewertung]],Tableau327[[#This Row],[Chancen-bewertung]])</f>
        <v>0</v>
      </c>
      <c r="O315" s="47">
        <f t="shared" si="9"/>
        <v>0</v>
      </c>
      <c r="P315" s="47">
        <f t="shared" si="8"/>
        <v>0</v>
      </c>
    </row>
    <row r="316" spans="1:16" ht="33.75" customHeight="1" outlineLevel="1">
      <c r="A316" s="25"/>
      <c r="B316" s="92" t="str">
        <f>Tableau32[[#This Row],[ESRS '#]]</f>
        <v>ESRS S3</v>
      </c>
      <c r="C316" s="93" t="str">
        <f>Tableau32[[#This Row],[Thema]]</f>
        <v>S3 - Betroffene Gemeinschaften</v>
      </c>
      <c r="D316" s="45" t="str">
        <f>IF(Tableau32[[#This Row],[Unterthema]]=0,"",Tableau32[[#This Row],[Unterthema]])</f>
        <v>Rechte indigener Völker</v>
      </c>
      <c r="E316" s="45" t="str">
        <f>IF(Tableau32[[#This Row],[Unter-Unterthema]]=0,"",IF(Tableau32[[#This Row],[Unter-Unterthema]]="-",Tableau327[[#This Row],[Unterthema]],_xlfn.CONCAT("S3 - ",Tableau32[[#This Row],[Unter-Unterthema]])))</f>
        <v>S3 - Selbstbestimmung</v>
      </c>
      <c r="F316" s="47" t="str">
        <f>IF(Tableau32[[#This Row],[Zutreffend?
'[ Ja / Nein']]]=0,"",Tableau32[[#This Row],[Zutreffend?
'[ Ja / Nein']]])</f>
        <v/>
      </c>
      <c r="G316" s="47" t="str">
        <f>IF(' 2_Wesentlichkeitsanalyse (dW)'!K316=0,"",' 2_Wesentlichkeitsanalyse (dW)'!K316)</f>
        <v/>
      </c>
      <c r="H316" s="47" t="str">
        <f>IF(' 2_Wesentlichkeitsanalyse (dW)'!V316=0,"",' 2_Wesentlichkeitsanalyse (dW)'!V316)</f>
        <v/>
      </c>
      <c r="I316" s="47" t="str">
        <f>IF(' 2_Wesentlichkeitsanalyse (dW)'!X316=0,"",' 2_Wesentlichkeitsanalyse (dW)'!X316)</f>
        <v/>
      </c>
      <c r="J316" s="47" t="str">
        <f>IF(' 2_Wesentlichkeitsanalyse (dW)'!AD316=0,"",' 2_Wesentlichkeitsanalyse (dW)'!AD316)</f>
        <v/>
      </c>
      <c r="K316" s="47" t="str">
        <f>IF(' 2_Wesentlichkeitsanalyse (dW)'!AF316=0,"",' 2_Wesentlichkeitsanalyse (dW)'!AF316)</f>
        <v/>
      </c>
      <c r="L316" s="47" t="str">
        <f>IF(' 2_Wesentlichkeitsanalyse (dW)'!AL316=0,"",' 2_Wesentlichkeitsanalyse (dW)'!AL316)</f>
        <v/>
      </c>
      <c r="M316" s="47">
        <f>IF(Tableau327[[#This Row],[Wirkungs-bewertung]]="",0,Tableau327[[#This Row],[Wirkungs-bewertung]])</f>
        <v>0</v>
      </c>
      <c r="N316" s="47">
        <f>MAX(Tableau327[[#This Row],[Risikobewertung]],Tableau327[[#This Row],[Chancen-bewertung]])</f>
        <v>0</v>
      </c>
      <c r="O316" s="47">
        <f t="shared" si="9"/>
        <v>0</v>
      </c>
      <c r="P316" s="47">
        <f t="shared" si="8"/>
        <v>0</v>
      </c>
    </row>
    <row r="317" spans="1:16" ht="33.75" customHeight="1" outlineLevel="1">
      <c r="A317" s="25"/>
      <c r="B317" s="92" t="str">
        <f>Tableau32[[#This Row],[ESRS '#]]</f>
        <v>ESRS S3</v>
      </c>
      <c r="C317" s="93" t="str">
        <f>Tableau32[[#This Row],[Thema]]</f>
        <v>S3 - Betroffene Gemeinschaften</v>
      </c>
      <c r="D317" s="45" t="str">
        <f>IF(Tableau32[[#This Row],[Unterthema]]=0,"",Tableau32[[#This Row],[Unterthema]])</f>
        <v>Rechte indigener Völker</v>
      </c>
      <c r="E317" s="45" t="str">
        <f>IF(Tableau32[[#This Row],[Unter-Unterthema]]=0,"",IF(Tableau32[[#This Row],[Unter-Unterthema]]="-",Tableau327[[#This Row],[Unterthema]],_xlfn.CONCAT("S3 - ",Tableau32[[#This Row],[Unter-Unterthema]])))</f>
        <v>S3 - Selbstbestimmung</v>
      </c>
      <c r="F317" s="47" t="str">
        <f>IF(Tableau32[[#This Row],[Zutreffend?
'[ Ja / Nein']]]=0,"",Tableau32[[#This Row],[Zutreffend?
'[ Ja / Nein']]])</f>
        <v/>
      </c>
      <c r="G317" s="47" t="str">
        <f>IF(' 2_Wesentlichkeitsanalyse (dW)'!K317=0,"",' 2_Wesentlichkeitsanalyse (dW)'!K317)</f>
        <v/>
      </c>
      <c r="H317" s="47" t="str">
        <f>IF(' 2_Wesentlichkeitsanalyse (dW)'!V317=0,"",' 2_Wesentlichkeitsanalyse (dW)'!V317)</f>
        <v/>
      </c>
      <c r="I317" s="47" t="str">
        <f>IF(' 2_Wesentlichkeitsanalyse (dW)'!X317=0,"",' 2_Wesentlichkeitsanalyse (dW)'!X317)</f>
        <v/>
      </c>
      <c r="J317" s="47" t="str">
        <f>IF(' 2_Wesentlichkeitsanalyse (dW)'!AD317=0,"",' 2_Wesentlichkeitsanalyse (dW)'!AD317)</f>
        <v/>
      </c>
      <c r="K317" s="47" t="str">
        <f>IF(' 2_Wesentlichkeitsanalyse (dW)'!AF317=0,"",' 2_Wesentlichkeitsanalyse (dW)'!AF317)</f>
        <v/>
      </c>
      <c r="L317" s="47" t="str">
        <f>IF(' 2_Wesentlichkeitsanalyse (dW)'!AL317=0,"",' 2_Wesentlichkeitsanalyse (dW)'!AL317)</f>
        <v/>
      </c>
      <c r="M317" s="47">
        <f>IF(Tableau327[[#This Row],[Wirkungs-bewertung]]="",0,Tableau327[[#This Row],[Wirkungs-bewertung]])</f>
        <v>0</v>
      </c>
      <c r="N317" s="47">
        <f>MAX(Tableau327[[#This Row],[Risikobewertung]],Tableau327[[#This Row],[Chancen-bewertung]])</f>
        <v>0</v>
      </c>
      <c r="O317" s="47">
        <f t="shared" si="9"/>
        <v>0</v>
      </c>
      <c r="P317" s="47">
        <f t="shared" si="8"/>
        <v>0</v>
      </c>
    </row>
    <row r="318" spans="1:16" ht="151.5" customHeight="1" outlineLevel="1">
      <c r="A318" s="25"/>
      <c r="B318" s="92" t="str">
        <f>Tableau32[[#This Row],[ESRS '#]]</f>
        <v>ESRS S3</v>
      </c>
      <c r="C318" s="93" t="str">
        <f>Tableau32[[#This Row],[Thema]]</f>
        <v>S3 - Betroffene Gemeinschaften</v>
      </c>
      <c r="D318" s="45" t="str">
        <f>IF(Tableau32[[#This Row],[Unterthema]]=0,"",Tableau32[[#This Row],[Unterthema]])</f>
        <v>Rechte indigener Völker</v>
      </c>
      <c r="E318" s="45" t="str">
        <f>IF(Tableau32[[#This Row],[Unter-Unterthema]]=0,"",IF(Tableau32[[#This Row],[Unter-Unterthema]]="-",Tableau327[[#This Row],[Unterthema]],_xlfn.CONCAT("S3 - ",Tableau32[[#This Row],[Unter-Unterthema]])))</f>
        <v>S3 - Kulturelle Rechte</v>
      </c>
      <c r="F318" s="47" t="str">
        <f>IF(Tableau32[[#This Row],[Zutreffend?
'[ Ja / Nein']]]=0,"",Tableau32[[#This Row],[Zutreffend?
'[ Ja / Nein']]])</f>
        <v/>
      </c>
      <c r="G318" s="47" t="str">
        <f>IF(' 2_Wesentlichkeitsanalyse (dW)'!K318=0,"",' 2_Wesentlichkeitsanalyse (dW)'!K318)</f>
        <v/>
      </c>
      <c r="H318" s="47" t="str">
        <f>IF(' 2_Wesentlichkeitsanalyse (dW)'!V318=0,"",' 2_Wesentlichkeitsanalyse (dW)'!V318)</f>
        <v/>
      </c>
      <c r="I318" s="47" t="str">
        <f>IF(' 2_Wesentlichkeitsanalyse (dW)'!X318=0,"",' 2_Wesentlichkeitsanalyse (dW)'!X318)</f>
        <v/>
      </c>
      <c r="J318" s="47" t="str">
        <f>IF(' 2_Wesentlichkeitsanalyse (dW)'!AD318=0,"",' 2_Wesentlichkeitsanalyse (dW)'!AD318)</f>
        <v/>
      </c>
      <c r="K318" s="47" t="str">
        <f>IF(' 2_Wesentlichkeitsanalyse (dW)'!AF318=0,"",' 2_Wesentlichkeitsanalyse (dW)'!AF318)</f>
        <v/>
      </c>
      <c r="L318" s="47" t="str">
        <f>IF(' 2_Wesentlichkeitsanalyse (dW)'!AL318=0,"",' 2_Wesentlichkeitsanalyse (dW)'!AL318)</f>
        <v/>
      </c>
      <c r="M318" s="47">
        <f>IF(Tableau327[[#This Row],[Wirkungs-bewertung]]="",0,Tableau327[[#This Row],[Wirkungs-bewertung]])</f>
        <v>0</v>
      </c>
      <c r="N318" s="47">
        <f>MAX(Tableau327[[#This Row],[Risikobewertung]],Tableau327[[#This Row],[Chancen-bewertung]])</f>
        <v>0</v>
      </c>
      <c r="O318" s="47">
        <f t="shared" si="9"/>
        <v>0</v>
      </c>
      <c r="P318" s="47">
        <f t="shared" si="8"/>
        <v>0</v>
      </c>
    </row>
    <row r="319" spans="1:16" ht="33.75" customHeight="1" outlineLevel="1">
      <c r="A319" s="25"/>
      <c r="B319" s="92" t="str">
        <f>Tableau32[[#This Row],[ESRS '#]]</f>
        <v>ESRS S3</v>
      </c>
      <c r="C319" s="93" t="str">
        <f>Tableau32[[#This Row],[Thema]]</f>
        <v>S3 - Betroffene Gemeinschaften</v>
      </c>
      <c r="D319" s="45" t="str">
        <f>IF(Tableau32[[#This Row],[Unterthema]]=0,"",Tableau32[[#This Row],[Unterthema]])</f>
        <v>Rechte indigener Völker</v>
      </c>
      <c r="E319" s="45" t="str">
        <f>IF(Tableau32[[#This Row],[Unter-Unterthema]]=0,"",IF(Tableau32[[#This Row],[Unter-Unterthema]]="-",Tableau327[[#This Row],[Unterthema]],_xlfn.CONCAT("S3 - ",Tableau32[[#This Row],[Unter-Unterthema]])))</f>
        <v>S3 - Kulturelle Rechte</v>
      </c>
      <c r="F319" s="47" t="str">
        <f>IF(Tableau32[[#This Row],[Zutreffend?
'[ Ja / Nein']]]=0,"",Tableau32[[#This Row],[Zutreffend?
'[ Ja / Nein']]])</f>
        <v/>
      </c>
      <c r="G319" s="47" t="str">
        <f>IF(' 2_Wesentlichkeitsanalyse (dW)'!K319=0,"",' 2_Wesentlichkeitsanalyse (dW)'!K319)</f>
        <v/>
      </c>
      <c r="H319" s="47" t="str">
        <f>IF(' 2_Wesentlichkeitsanalyse (dW)'!V319=0,"",' 2_Wesentlichkeitsanalyse (dW)'!V319)</f>
        <v/>
      </c>
      <c r="I319" s="47" t="str">
        <f>IF(' 2_Wesentlichkeitsanalyse (dW)'!X319=0,"",' 2_Wesentlichkeitsanalyse (dW)'!X319)</f>
        <v/>
      </c>
      <c r="J319" s="47" t="str">
        <f>IF(' 2_Wesentlichkeitsanalyse (dW)'!AD319=0,"",' 2_Wesentlichkeitsanalyse (dW)'!AD319)</f>
        <v/>
      </c>
      <c r="K319" s="47" t="str">
        <f>IF(' 2_Wesentlichkeitsanalyse (dW)'!AF319=0,"",' 2_Wesentlichkeitsanalyse (dW)'!AF319)</f>
        <v/>
      </c>
      <c r="L319" s="47" t="str">
        <f>IF(' 2_Wesentlichkeitsanalyse (dW)'!AL319=0,"",' 2_Wesentlichkeitsanalyse (dW)'!AL319)</f>
        <v/>
      </c>
      <c r="M319" s="47">
        <f>IF(Tableau327[[#This Row],[Wirkungs-bewertung]]="",0,Tableau327[[#This Row],[Wirkungs-bewertung]])</f>
        <v>0</v>
      </c>
      <c r="N319" s="47">
        <f>MAX(Tableau327[[#This Row],[Risikobewertung]],Tableau327[[#This Row],[Chancen-bewertung]])</f>
        <v>0</v>
      </c>
      <c r="O319" s="47">
        <f t="shared" si="9"/>
        <v>0</v>
      </c>
      <c r="P319" s="47">
        <f t="shared" si="8"/>
        <v>0</v>
      </c>
    </row>
    <row r="320" spans="1:16" ht="33.75" customHeight="1" outlineLevel="1">
      <c r="A320" s="25"/>
      <c r="B320" s="92" t="str">
        <f>Tableau32[[#This Row],[ESRS '#]]</f>
        <v>ESRS S3</v>
      </c>
      <c r="C320" s="93" t="str">
        <f>Tableau32[[#This Row],[Thema]]</f>
        <v>S3 - Betroffene Gemeinschaften</v>
      </c>
      <c r="D320" s="45" t="str">
        <f>IF(Tableau32[[#This Row],[Unterthema]]=0,"",Tableau32[[#This Row],[Unterthema]])</f>
        <v>Rechte indigener Völker</v>
      </c>
      <c r="E320" s="45" t="str">
        <f>IF(Tableau32[[#This Row],[Unter-Unterthema]]=0,"",IF(Tableau32[[#This Row],[Unter-Unterthema]]="-",Tableau327[[#This Row],[Unterthema]],_xlfn.CONCAT("S3 - ",Tableau32[[#This Row],[Unter-Unterthema]])))</f>
        <v>S3 - Kulturelle Rechte</v>
      </c>
      <c r="F320" s="47" t="str">
        <f>IF(Tableau32[[#This Row],[Zutreffend?
'[ Ja / Nein']]]=0,"",Tableau32[[#This Row],[Zutreffend?
'[ Ja / Nein']]])</f>
        <v/>
      </c>
      <c r="G320" s="47" t="str">
        <f>IF(' 2_Wesentlichkeitsanalyse (dW)'!K320=0,"",' 2_Wesentlichkeitsanalyse (dW)'!K320)</f>
        <v/>
      </c>
      <c r="H320" s="47" t="str">
        <f>IF(' 2_Wesentlichkeitsanalyse (dW)'!V320=0,"",' 2_Wesentlichkeitsanalyse (dW)'!V320)</f>
        <v/>
      </c>
      <c r="I320" s="47" t="str">
        <f>IF(' 2_Wesentlichkeitsanalyse (dW)'!X320=0,"",' 2_Wesentlichkeitsanalyse (dW)'!X320)</f>
        <v/>
      </c>
      <c r="J320" s="47" t="str">
        <f>IF(' 2_Wesentlichkeitsanalyse (dW)'!AD320=0,"",' 2_Wesentlichkeitsanalyse (dW)'!AD320)</f>
        <v/>
      </c>
      <c r="K320" s="47" t="str">
        <f>IF(' 2_Wesentlichkeitsanalyse (dW)'!AF320=0,"",' 2_Wesentlichkeitsanalyse (dW)'!AF320)</f>
        <v/>
      </c>
      <c r="L320" s="47" t="str">
        <f>IF(' 2_Wesentlichkeitsanalyse (dW)'!AL320=0,"",' 2_Wesentlichkeitsanalyse (dW)'!AL320)</f>
        <v/>
      </c>
      <c r="M320" s="47">
        <f>IF(Tableau327[[#This Row],[Wirkungs-bewertung]]="",0,Tableau327[[#This Row],[Wirkungs-bewertung]])</f>
        <v>0</v>
      </c>
      <c r="N320" s="47">
        <f>MAX(Tableau327[[#This Row],[Risikobewertung]],Tableau327[[#This Row],[Chancen-bewertung]])</f>
        <v>0</v>
      </c>
      <c r="O320" s="47">
        <f t="shared" si="9"/>
        <v>0</v>
      </c>
      <c r="P320" s="47">
        <f t="shared" si="8"/>
        <v>0</v>
      </c>
    </row>
    <row r="321" spans="1:16" ht="33.75" customHeight="1" outlineLevel="1">
      <c r="A321" s="25"/>
      <c r="B321" s="92" t="str">
        <f>Tableau32[[#This Row],[ESRS '#]]</f>
        <v>ESRS S3</v>
      </c>
      <c r="C321" s="93" t="str">
        <f>Tableau32[[#This Row],[Thema]]</f>
        <v>S3 - Betroffene Gemeinschaften</v>
      </c>
      <c r="D321" s="45" t="str">
        <f>IF(Tableau32[[#This Row],[Unterthema]]=0,"",Tableau32[[#This Row],[Unterthema]])</f>
        <v>Rechte indigener Völker</v>
      </c>
      <c r="E321" s="45" t="str">
        <f>IF(Tableau32[[#This Row],[Unter-Unterthema]]=0,"",IF(Tableau32[[#This Row],[Unter-Unterthema]]="-",Tableau327[[#This Row],[Unterthema]],_xlfn.CONCAT("S3 - ",Tableau32[[#This Row],[Unter-Unterthema]])))</f>
        <v>S3 - Kulturelle Rechte</v>
      </c>
      <c r="F321" s="47" t="str">
        <f>IF(Tableau32[[#This Row],[Zutreffend?
'[ Ja / Nein']]]=0,"",Tableau32[[#This Row],[Zutreffend?
'[ Ja / Nein']]])</f>
        <v/>
      </c>
      <c r="G321" s="47" t="str">
        <f>IF(' 2_Wesentlichkeitsanalyse (dW)'!K321=0,"",' 2_Wesentlichkeitsanalyse (dW)'!K321)</f>
        <v/>
      </c>
      <c r="H321" s="47" t="str">
        <f>IF(' 2_Wesentlichkeitsanalyse (dW)'!V321=0,"",' 2_Wesentlichkeitsanalyse (dW)'!V321)</f>
        <v/>
      </c>
      <c r="I321" s="47" t="str">
        <f>IF(' 2_Wesentlichkeitsanalyse (dW)'!X321=0,"",' 2_Wesentlichkeitsanalyse (dW)'!X321)</f>
        <v/>
      </c>
      <c r="J321" s="47" t="str">
        <f>IF(' 2_Wesentlichkeitsanalyse (dW)'!AD321=0,"",' 2_Wesentlichkeitsanalyse (dW)'!AD321)</f>
        <v/>
      </c>
      <c r="K321" s="47" t="str">
        <f>IF(' 2_Wesentlichkeitsanalyse (dW)'!AF321=0,"",' 2_Wesentlichkeitsanalyse (dW)'!AF321)</f>
        <v/>
      </c>
      <c r="L321" s="47" t="str">
        <f>IF(' 2_Wesentlichkeitsanalyse (dW)'!AL321=0,"",' 2_Wesentlichkeitsanalyse (dW)'!AL321)</f>
        <v/>
      </c>
      <c r="M321" s="47">
        <f>IF(Tableau327[[#This Row],[Wirkungs-bewertung]]="",0,Tableau327[[#This Row],[Wirkungs-bewertung]])</f>
        <v>0</v>
      </c>
      <c r="N321" s="47">
        <f>MAX(Tableau327[[#This Row],[Risikobewertung]],Tableau327[[#This Row],[Chancen-bewertung]])</f>
        <v>0</v>
      </c>
      <c r="O321" s="47">
        <f t="shared" si="9"/>
        <v>0</v>
      </c>
      <c r="P321" s="47">
        <f t="shared" si="8"/>
        <v>0</v>
      </c>
    </row>
    <row r="322" spans="1:16" ht="43">
      <c r="A322" s="25"/>
      <c r="B322" s="94" t="str">
        <f>Tableau32[[#This Row],[ESRS '#]]</f>
        <v>ESRS S4</v>
      </c>
      <c r="C322" s="95" t="str">
        <f>Tableau32[[#This Row],[Thema]]</f>
        <v>S4 - Verbraucher und Endnutzer</v>
      </c>
      <c r="D322" s="226"/>
      <c r="E322" s="226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</row>
    <row r="323" spans="1:16" ht="86" outlineLevel="1">
      <c r="A323" s="25"/>
      <c r="B323" s="95" t="str">
        <f>Tableau32[[#This Row],[ESRS '#]]</f>
        <v>ESRS S4</v>
      </c>
      <c r="C323" s="95" t="str">
        <f>Tableau32[[#This Row],[Thema]]</f>
        <v>S4 - Verbraucher und Endnutzer</v>
      </c>
      <c r="D323" s="45" t="str">
        <f>IF(Tableau32[[#This Row],[Unterthema]]=0,"",Tableau32[[#This Row],[Unterthema]])</f>
        <v>Informationsbezogene Auswirkungen für Verbraucher und/oder Endnutzer</v>
      </c>
      <c r="E323" s="45" t="str">
        <f>IF(Tableau32[[#This Row],[Unter-Unterthema]]=0,"",IF(Tableau32[[#This Row],[Unter-Unterthema]]="-",Tableau327[[#This Row],[Unterthema]],_xlfn.CONCAT("S4 - ",Tableau32[[#This Row],[Unter-Unterthema]])))</f>
        <v>S4 - Datenschutz</v>
      </c>
      <c r="F323" s="47" t="str">
        <f>IF(Tableau32[[#This Row],[Zutreffend?
'[ Ja / Nein']]]=0,"",Tableau32[[#This Row],[Zutreffend?
'[ Ja / Nein']]])</f>
        <v/>
      </c>
      <c r="G323" s="47" t="str">
        <f>IF(' 2_Wesentlichkeitsanalyse (dW)'!K323=0,"",' 2_Wesentlichkeitsanalyse (dW)'!K323)</f>
        <v/>
      </c>
      <c r="H323" s="47" t="str">
        <f>IF(' 2_Wesentlichkeitsanalyse (dW)'!V323=0,"",' 2_Wesentlichkeitsanalyse (dW)'!V323)</f>
        <v/>
      </c>
      <c r="I323" s="47" t="str">
        <f>IF(' 2_Wesentlichkeitsanalyse (dW)'!X323=0,"",' 2_Wesentlichkeitsanalyse (dW)'!X323)</f>
        <v/>
      </c>
      <c r="J323" s="47" t="str">
        <f>IF(' 2_Wesentlichkeitsanalyse (dW)'!AD323=0,"",' 2_Wesentlichkeitsanalyse (dW)'!AD323)</f>
        <v/>
      </c>
      <c r="K323" s="47" t="str">
        <f>IF(' 2_Wesentlichkeitsanalyse (dW)'!AF323=0,"",' 2_Wesentlichkeitsanalyse (dW)'!AF323)</f>
        <v/>
      </c>
      <c r="L323" s="47" t="str">
        <f>IF(' 2_Wesentlichkeitsanalyse (dW)'!AL323=0,"",' 2_Wesentlichkeitsanalyse (dW)'!AL323)</f>
        <v/>
      </c>
      <c r="M323" s="47">
        <f>IF(Tableau327[[#This Row],[Wirkungs-bewertung]]="",0,Tableau327[[#This Row],[Wirkungs-bewertung]])</f>
        <v>0</v>
      </c>
      <c r="N323" s="47">
        <f>MAX(Tableau327[[#This Row],[Risikobewertung]],Tableau327[[#This Row],[Chancen-bewertung]])</f>
        <v>0</v>
      </c>
      <c r="O323" s="47">
        <f t="shared" si="9"/>
        <v>0</v>
      </c>
      <c r="P323" s="47">
        <f t="shared" si="8"/>
        <v>0</v>
      </c>
    </row>
    <row r="324" spans="1:16" ht="86" outlineLevel="1">
      <c r="A324" s="25"/>
      <c r="B324" s="95" t="str">
        <f>Tableau32[[#This Row],[ESRS '#]]</f>
        <v>ESRS S4</v>
      </c>
      <c r="C324" s="95" t="str">
        <f>Tableau32[[#This Row],[Thema]]</f>
        <v>S4 - Verbraucher und Endnutzer</v>
      </c>
      <c r="D324" s="45" t="str">
        <f>IF(Tableau32[[#This Row],[Unterthema]]=0,"",Tableau32[[#This Row],[Unterthema]])</f>
        <v>Informationsbezogene Auswirkungen für Verbraucher und/oder Endnutzer</v>
      </c>
      <c r="E324" s="45" t="str">
        <f>IF(Tableau32[[#This Row],[Unter-Unterthema]]=0,"",IF(Tableau32[[#This Row],[Unter-Unterthema]]="-",Tableau327[[#This Row],[Unterthema]],_xlfn.CONCAT("S4 - ",Tableau32[[#This Row],[Unter-Unterthema]])))</f>
        <v>S4 - Datenschutz</v>
      </c>
      <c r="F324" s="47" t="str">
        <f>IF(Tableau32[[#This Row],[Zutreffend?
'[ Ja / Nein']]]=0,"",Tableau32[[#This Row],[Zutreffend?
'[ Ja / Nein']]])</f>
        <v/>
      </c>
      <c r="G324" s="47" t="str">
        <f>IF(' 2_Wesentlichkeitsanalyse (dW)'!K324=0,"",' 2_Wesentlichkeitsanalyse (dW)'!K324)</f>
        <v/>
      </c>
      <c r="H324" s="47" t="str">
        <f>IF(' 2_Wesentlichkeitsanalyse (dW)'!V324=0,"",' 2_Wesentlichkeitsanalyse (dW)'!V324)</f>
        <v/>
      </c>
      <c r="I324" s="47" t="str">
        <f>IF(' 2_Wesentlichkeitsanalyse (dW)'!X324=0,"",' 2_Wesentlichkeitsanalyse (dW)'!X324)</f>
        <v/>
      </c>
      <c r="J324" s="47" t="str">
        <f>IF(' 2_Wesentlichkeitsanalyse (dW)'!AD324=0,"",' 2_Wesentlichkeitsanalyse (dW)'!AD324)</f>
        <v/>
      </c>
      <c r="K324" s="47" t="str">
        <f>IF(' 2_Wesentlichkeitsanalyse (dW)'!AF324=0,"",' 2_Wesentlichkeitsanalyse (dW)'!AF324)</f>
        <v/>
      </c>
      <c r="L324" s="47" t="str">
        <f>IF(' 2_Wesentlichkeitsanalyse (dW)'!AL324=0,"",' 2_Wesentlichkeitsanalyse (dW)'!AL324)</f>
        <v/>
      </c>
      <c r="M324" s="47">
        <f>IF(Tableau327[[#This Row],[Wirkungs-bewertung]]="",0,Tableau327[[#This Row],[Wirkungs-bewertung]])</f>
        <v>0</v>
      </c>
      <c r="N324" s="47">
        <f>MAX(Tableau327[[#This Row],[Risikobewertung]],Tableau327[[#This Row],[Chancen-bewertung]])</f>
        <v>0</v>
      </c>
      <c r="O324" s="47">
        <f t="shared" si="9"/>
        <v>0</v>
      </c>
      <c r="P324" s="47">
        <f t="shared" si="8"/>
        <v>0</v>
      </c>
    </row>
    <row r="325" spans="1:16" ht="86" outlineLevel="1">
      <c r="A325" s="25"/>
      <c r="B325" s="95" t="str">
        <f>Tableau32[[#This Row],[ESRS '#]]</f>
        <v>ESRS S4</v>
      </c>
      <c r="C325" s="95" t="str">
        <f>Tableau32[[#This Row],[Thema]]</f>
        <v>S4 - Verbraucher und Endnutzer</v>
      </c>
      <c r="D325" s="45" t="str">
        <f>IF(Tableau32[[#This Row],[Unterthema]]=0,"",Tableau32[[#This Row],[Unterthema]])</f>
        <v>Informationsbezogene Auswirkungen für Verbraucher und/oder Endnutzer</v>
      </c>
      <c r="E325" s="45" t="str">
        <f>IF(Tableau32[[#This Row],[Unter-Unterthema]]=0,"",IF(Tableau32[[#This Row],[Unter-Unterthema]]="-",Tableau327[[#This Row],[Unterthema]],_xlfn.CONCAT("S4 - ",Tableau32[[#This Row],[Unter-Unterthema]])))</f>
        <v>S4 - Datenschutz</v>
      </c>
      <c r="F325" s="47" t="str">
        <f>IF(Tableau32[[#This Row],[Zutreffend?
'[ Ja / Nein']]]=0,"",Tableau32[[#This Row],[Zutreffend?
'[ Ja / Nein']]])</f>
        <v/>
      </c>
      <c r="G325" s="47" t="str">
        <f>IF(' 2_Wesentlichkeitsanalyse (dW)'!K325=0,"",' 2_Wesentlichkeitsanalyse (dW)'!K325)</f>
        <v/>
      </c>
      <c r="H325" s="47" t="str">
        <f>IF(' 2_Wesentlichkeitsanalyse (dW)'!V325=0,"",' 2_Wesentlichkeitsanalyse (dW)'!V325)</f>
        <v/>
      </c>
      <c r="I325" s="47" t="str">
        <f>IF(' 2_Wesentlichkeitsanalyse (dW)'!X325=0,"",' 2_Wesentlichkeitsanalyse (dW)'!X325)</f>
        <v/>
      </c>
      <c r="J325" s="47" t="str">
        <f>IF(' 2_Wesentlichkeitsanalyse (dW)'!AD325=0,"",' 2_Wesentlichkeitsanalyse (dW)'!AD325)</f>
        <v/>
      </c>
      <c r="K325" s="47" t="str">
        <f>IF(' 2_Wesentlichkeitsanalyse (dW)'!AF325=0,"",' 2_Wesentlichkeitsanalyse (dW)'!AF325)</f>
        <v/>
      </c>
      <c r="L325" s="47" t="str">
        <f>IF(' 2_Wesentlichkeitsanalyse (dW)'!AL325=0,"",' 2_Wesentlichkeitsanalyse (dW)'!AL325)</f>
        <v/>
      </c>
      <c r="M325" s="47">
        <f>IF(Tableau327[[#This Row],[Wirkungs-bewertung]]="",0,Tableau327[[#This Row],[Wirkungs-bewertung]])</f>
        <v>0</v>
      </c>
      <c r="N325" s="47">
        <f>MAX(Tableau327[[#This Row],[Risikobewertung]],Tableau327[[#This Row],[Chancen-bewertung]])</f>
        <v>0</v>
      </c>
      <c r="O325" s="47">
        <f t="shared" si="9"/>
        <v>0</v>
      </c>
      <c r="P325" s="47">
        <f t="shared" si="8"/>
        <v>0</v>
      </c>
    </row>
    <row r="326" spans="1:16" ht="86" outlineLevel="1">
      <c r="A326" s="25"/>
      <c r="B326" s="95" t="str">
        <f>Tableau32[[#This Row],[ESRS '#]]</f>
        <v>ESRS S4</v>
      </c>
      <c r="C326" s="95" t="str">
        <f>Tableau32[[#This Row],[Thema]]</f>
        <v>S4 - Verbraucher und Endnutzer</v>
      </c>
      <c r="D326" s="45" t="str">
        <f>IF(Tableau32[[#This Row],[Unterthema]]=0,"",Tableau32[[#This Row],[Unterthema]])</f>
        <v>Informationsbezogene Auswirkungen für Verbraucher und/oder Endnutzer</v>
      </c>
      <c r="E326" s="45" t="str">
        <f>IF(Tableau32[[#This Row],[Unter-Unterthema]]=0,"",IF(Tableau32[[#This Row],[Unter-Unterthema]]="-",Tableau327[[#This Row],[Unterthema]],_xlfn.CONCAT("S4 - ",Tableau32[[#This Row],[Unter-Unterthema]])))</f>
        <v>S4 - Datenschutz</v>
      </c>
      <c r="F326" s="47" t="str">
        <f>IF(Tableau32[[#This Row],[Zutreffend?
'[ Ja / Nein']]]=0,"",Tableau32[[#This Row],[Zutreffend?
'[ Ja / Nein']]])</f>
        <v/>
      </c>
      <c r="G326" s="47" t="str">
        <f>IF(' 2_Wesentlichkeitsanalyse (dW)'!K326=0,"",' 2_Wesentlichkeitsanalyse (dW)'!K326)</f>
        <v/>
      </c>
      <c r="H326" s="47" t="str">
        <f>IF(' 2_Wesentlichkeitsanalyse (dW)'!V326=0,"",' 2_Wesentlichkeitsanalyse (dW)'!V326)</f>
        <v/>
      </c>
      <c r="I326" s="47" t="str">
        <f>IF(' 2_Wesentlichkeitsanalyse (dW)'!X326=0,"",' 2_Wesentlichkeitsanalyse (dW)'!X326)</f>
        <v/>
      </c>
      <c r="J326" s="47" t="str">
        <f>IF(' 2_Wesentlichkeitsanalyse (dW)'!AD326=0,"",' 2_Wesentlichkeitsanalyse (dW)'!AD326)</f>
        <v/>
      </c>
      <c r="K326" s="47" t="str">
        <f>IF(' 2_Wesentlichkeitsanalyse (dW)'!AF326=0,"",' 2_Wesentlichkeitsanalyse (dW)'!AF326)</f>
        <v/>
      </c>
      <c r="L326" s="47" t="str">
        <f>IF(' 2_Wesentlichkeitsanalyse (dW)'!AL326=0,"",' 2_Wesentlichkeitsanalyse (dW)'!AL326)</f>
        <v/>
      </c>
      <c r="M326" s="47">
        <f>IF(Tableau327[[#This Row],[Wirkungs-bewertung]]="",0,Tableau327[[#This Row],[Wirkungs-bewertung]])</f>
        <v>0</v>
      </c>
      <c r="N326" s="47">
        <f>MAX(Tableau327[[#This Row],[Risikobewertung]],Tableau327[[#This Row],[Chancen-bewertung]])</f>
        <v>0</v>
      </c>
      <c r="O326" s="47">
        <f t="shared" si="9"/>
        <v>0</v>
      </c>
      <c r="P326" s="47">
        <f t="shared" si="8"/>
        <v>0</v>
      </c>
    </row>
    <row r="327" spans="1:16" ht="86" outlineLevel="1">
      <c r="A327" s="25"/>
      <c r="B327" s="95" t="str">
        <f>Tableau32[[#This Row],[ESRS '#]]</f>
        <v>ESRS S4</v>
      </c>
      <c r="C327" s="95" t="str">
        <f>Tableau32[[#This Row],[Thema]]</f>
        <v>S4 - Verbraucher und Endnutzer</v>
      </c>
      <c r="D327" s="45" t="str">
        <f>IF(Tableau32[[#This Row],[Unterthema]]=0,"",Tableau32[[#This Row],[Unterthema]])</f>
        <v>Informationsbezogene Auswirkungen für Verbraucher und/oder Endnutzer</v>
      </c>
      <c r="E327" s="45" t="str">
        <f>IF(Tableau32[[#This Row],[Unter-Unterthema]]=0,"",IF(Tableau32[[#This Row],[Unter-Unterthema]]="-",Tableau327[[#This Row],[Unterthema]],_xlfn.CONCAT("S4 - ",Tableau32[[#This Row],[Unter-Unterthema]])))</f>
        <v>S4 - Meinungsfreiheit</v>
      </c>
      <c r="F327" s="47" t="str">
        <f>IF(Tableau32[[#This Row],[Zutreffend?
'[ Ja / Nein']]]=0,"",Tableau32[[#This Row],[Zutreffend?
'[ Ja / Nein']]])</f>
        <v/>
      </c>
      <c r="G327" s="47" t="str">
        <f>IF(' 2_Wesentlichkeitsanalyse (dW)'!K327=0,"",' 2_Wesentlichkeitsanalyse (dW)'!K327)</f>
        <v/>
      </c>
      <c r="H327" s="47" t="str">
        <f>IF(' 2_Wesentlichkeitsanalyse (dW)'!V327=0,"",' 2_Wesentlichkeitsanalyse (dW)'!V327)</f>
        <v/>
      </c>
      <c r="I327" s="47" t="str">
        <f>IF(' 2_Wesentlichkeitsanalyse (dW)'!X327=0,"",' 2_Wesentlichkeitsanalyse (dW)'!X327)</f>
        <v/>
      </c>
      <c r="J327" s="47" t="str">
        <f>IF(' 2_Wesentlichkeitsanalyse (dW)'!AD327=0,"",' 2_Wesentlichkeitsanalyse (dW)'!AD327)</f>
        <v/>
      </c>
      <c r="K327" s="47" t="str">
        <f>IF(' 2_Wesentlichkeitsanalyse (dW)'!AF327=0,"",' 2_Wesentlichkeitsanalyse (dW)'!AF327)</f>
        <v/>
      </c>
      <c r="L327" s="47" t="str">
        <f>IF(' 2_Wesentlichkeitsanalyse (dW)'!AL327=0,"",' 2_Wesentlichkeitsanalyse (dW)'!AL327)</f>
        <v/>
      </c>
      <c r="M327" s="47">
        <f>IF(Tableau327[[#This Row],[Wirkungs-bewertung]]="",0,Tableau327[[#This Row],[Wirkungs-bewertung]])</f>
        <v>0</v>
      </c>
      <c r="N327" s="47">
        <f>MAX(Tableau327[[#This Row],[Risikobewertung]],Tableau327[[#This Row],[Chancen-bewertung]])</f>
        <v>0</v>
      </c>
      <c r="O327" s="47">
        <f t="shared" si="9"/>
        <v>0</v>
      </c>
      <c r="P327" s="47">
        <f t="shared" si="8"/>
        <v>0</v>
      </c>
    </row>
    <row r="328" spans="1:16" ht="86" outlineLevel="1">
      <c r="A328" s="25"/>
      <c r="B328" s="95" t="str">
        <f>Tableau32[[#This Row],[ESRS '#]]</f>
        <v>ESRS S4</v>
      </c>
      <c r="C328" s="95" t="str">
        <f>Tableau32[[#This Row],[Thema]]</f>
        <v>S4 - Verbraucher und Endnutzer</v>
      </c>
      <c r="D328" s="45" t="str">
        <f>IF(Tableau32[[#This Row],[Unterthema]]=0,"",Tableau32[[#This Row],[Unterthema]])</f>
        <v>Informationsbezogene Auswirkungen für Verbraucher und/oder Endnutzer</v>
      </c>
      <c r="E328" s="45" t="str">
        <f>IF(Tableau32[[#This Row],[Unter-Unterthema]]=0,"",IF(Tableau32[[#This Row],[Unter-Unterthema]]="-",Tableau327[[#This Row],[Unterthema]],_xlfn.CONCAT("S4 - ",Tableau32[[#This Row],[Unter-Unterthema]])))</f>
        <v>S4 - Meinungsfreiheit</v>
      </c>
      <c r="F328" s="47" t="str">
        <f>IF(Tableau32[[#This Row],[Zutreffend?
'[ Ja / Nein']]]=0,"",Tableau32[[#This Row],[Zutreffend?
'[ Ja / Nein']]])</f>
        <v/>
      </c>
      <c r="G328" s="47" t="str">
        <f>IF(' 2_Wesentlichkeitsanalyse (dW)'!K328=0,"",' 2_Wesentlichkeitsanalyse (dW)'!K328)</f>
        <v/>
      </c>
      <c r="H328" s="47" t="str">
        <f>IF(' 2_Wesentlichkeitsanalyse (dW)'!V328=0,"",' 2_Wesentlichkeitsanalyse (dW)'!V328)</f>
        <v/>
      </c>
      <c r="I328" s="47" t="str">
        <f>IF(' 2_Wesentlichkeitsanalyse (dW)'!X328=0,"",' 2_Wesentlichkeitsanalyse (dW)'!X328)</f>
        <v/>
      </c>
      <c r="J328" s="47" t="str">
        <f>IF(' 2_Wesentlichkeitsanalyse (dW)'!AD328=0,"",' 2_Wesentlichkeitsanalyse (dW)'!AD328)</f>
        <v/>
      </c>
      <c r="K328" s="47" t="str">
        <f>IF(' 2_Wesentlichkeitsanalyse (dW)'!AF328=0,"",' 2_Wesentlichkeitsanalyse (dW)'!AF328)</f>
        <v/>
      </c>
      <c r="L328" s="47" t="str">
        <f>IF(' 2_Wesentlichkeitsanalyse (dW)'!AL328=0,"",' 2_Wesentlichkeitsanalyse (dW)'!AL328)</f>
        <v/>
      </c>
      <c r="M328" s="47">
        <f>IF(Tableau327[[#This Row],[Wirkungs-bewertung]]="",0,Tableau327[[#This Row],[Wirkungs-bewertung]])</f>
        <v>0</v>
      </c>
      <c r="N328" s="47">
        <f>MAX(Tableau327[[#This Row],[Risikobewertung]],Tableau327[[#This Row],[Chancen-bewertung]])</f>
        <v>0</v>
      </c>
      <c r="O328" s="47">
        <f t="shared" si="9"/>
        <v>0</v>
      </c>
      <c r="P328" s="47">
        <f t="shared" si="8"/>
        <v>0</v>
      </c>
    </row>
    <row r="329" spans="1:16" ht="86" outlineLevel="1">
      <c r="A329" s="25"/>
      <c r="B329" s="95" t="str">
        <f>Tableau32[[#This Row],[ESRS '#]]</f>
        <v>ESRS S4</v>
      </c>
      <c r="C329" s="95" t="str">
        <f>Tableau32[[#This Row],[Thema]]</f>
        <v>S4 - Verbraucher und Endnutzer</v>
      </c>
      <c r="D329" s="45" t="str">
        <f>IF(Tableau32[[#This Row],[Unterthema]]=0,"",Tableau32[[#This Row],[Unterthema]])</f>
        <v>Informationsbezogene Auswirkungen für Verbraucher und/oder Endnutzer</v>
      </c>
      <c r="E329" s="45" t="str">
        <f>IF(Tableau32[[#This Row],[Unter-Unterthema]]=0,"",IF(Tableau32[[#This Row],[Unter-Unterthema]]="-",Tableau327[[#This Row],[Unterthema]],_xlfn.CONCAT("S4 - ",Tableau32[[#This Row],[Unter-Unterthema]])))</f>
        <v>S4 - Meinungsfreiheit</v>
      </c>
      <c r="F329" s="47" t="str">
        <f>IF(Tableau32[[#This Row],[Zutreffend?
'[ Ja / Nein']]]=0,"",Tableau32[[#This Row],[Zutreffend?
'[ Ja / Nein']]])</f>
        <v/>
      </c>
      <c r="G329" s="47" t="str">
        <f>IF(' 2_Wesentlichkeitsanalyse (dW)'!K329=0,"",' 2_Wesentlichkeitsanalyse (dW)'!K329)</f>
        <v/>
      </c>
      <c r="H329" s="47" t="str">
        <f>IF(' 2_Wesentlichkeitsanalyse (dW)'!V329=0,"",' 2_Wesentlichkeitsanalyse (dW)'!V329)</f>
        <v/>
      </c>
      <c r="I329" s="47" t="str">
        <f>IF(' 2_Wesentlichkeitsanalyse (dW)'!X329=0,"",' 2_Wesentlichkeitsanalyse (dW)'!X329)</f>
        <v/>
      </c>
      <c r="J329" s="47" t="str">
        <f>IF(' 2_Wesentlichkeitsanalyse (dW)'!AD329=0,"",' 2_Wesentlichkeitsanalyse (dW)'!AD329)</f>
        <v/>
      </c>
      <c r="K329" s="47" t="str">
        <f>IF(' 2_Wesentlichkeitsanalyse (dW)'!AF329=0,"",' 2_Wesentlichkeitsanalyse (dW)'!AF329)</f>
        <v/>
      </c>
      <c r="L329" s="47" t="str">
        <f>IF(' 2_Wesentlichkeitsanalyse (dW)'!AL329=0,"",' 2_Wesentlichkeitsanalyse (dW)'!AL329)</f>
        <v/>
      </c>
      <c r="M329" s="47">
        <f>IF(Tableau327[[#This Row],[Wirkungs-bewertung]]="",0,Tableau327[[#This Row],[Wirkungs-bewertung]])</f>
        <v>0</v>
      </c>
      <c r="N329" s="47">
        <f>MAX(Tableau327[[#This Row],[Risikobewertung]],Tableau327[[#This Row],[Chancen-bewertung]])</f>
        <v>0</v>
      </c>
      <c r="O329" s="47">
        <f t="shared" si="9"/>
        <v>0</v>
      </c>
      <c r="P329" s="47">
        <f t="shared" si="8"/>
        <v>0</v>
      </c>
    </row>
    <row r="330" spans="1:16" ht="86" outlineLevel="1">
      <c r="A330" s="25"/>
      <c r="B330" s="95" t="str">
        <f>Tableau32[[#This Row],[ESRS '#]]</f>
        <v>ESRS S4</v>
      </c>
      <c r="C330" s="95" t="str">
        <f>Tableau32[[#This Row],[Thema]]</f>
        <v>S4 - Verbraucher und Endnutzer</v>
      </c>
      <c r="D330" s="45" t="str">
        <f>IF(Tableau32[[#This Row],[Unterthema]]=0,"",Tableau32[[#This Row],[Unterthema]])</f>
        <v>Informationsbezogene Auswirkungen für Verbraucher und/oder Endnutzer</v>
      </c>
      <c r="E330" s="45" t="str">
        <f>IF(Tableau32[[#This Row],[Unter-Unterthema]]=0,"",IF(Tableau32[[#This Row],[Unter-Unterthema]]="-",Tableau327[[#This Row],[Unterthema]],_xlfn.CONCAT("S4 - ",Tableau32[[#This Row],[Unter-Unterthema]])))</f>
        <v>S4 - Meinungsfreiheit</v>
      </c>
      <c r="F330" s="47" t="str">
        <f>IF(Tableau32[[#This Row],[Zutreffend?
'[ Ja / Nein']]]=0,"",Tableau32[[#This Row],[Zutreffend?
'[ Ja / Nein']]])</f>
        <v/>
      </c>
      <c r="G330" s="47" t="str">
        <f>IF(' 2_Wesentlichkeitsanalyse (dW)'!K330=0,"",' 2_Wesentlichkeitsanalyse (dW)'!K330)</f>
        <v/>
      </c>
      <c r="H330" s="47" t="str">
        <f>IF(' 2_Wesentlichkeitsanalyse (dW)'!V330=0,"",' 2_Wesentlichkeitsanalyse (dW)'!V330)</f>
        <v/>
      </c>
      <c r="I330" s="47" t="str">
        <f>IF(' 2_Wesentlichkeitsanalyse (dW)'!X330=0,"",' 2_Wesentlichkeitsanalyse (dW)'!X330)</f>
        <v/>
      </c>
      <c r="J330" s="47" t="str">
        <f>IF(' 2_Wesentlichkeitsanalyse (dW)'!AD330=0,"",' 2_Wesentlichkeitsanalyse (dW)'!AD330)</f>
        <v/>
      </c>
      <c r="K330" s="47" t="str">
        <f>IF(' 2_Wesentlichkeitsanalyse (dW)'!AF330=0,"",' 2_Wesentlichkeitsanalyse (dW)'!AF330)</f>
        <v/>
      </c>
      <c r="L330" s="47" t="str">
        <f>IF(' 2_Wesentlichkeitsanalyse (dW)'!AL330=0,"",' 2_Wesentlichkeitsanalyse (dW)'!AL330)</f>
        <v/>
      </c>
      <c r="M330" s="47">
        <f>IF(Tableau327[[#This Row],[Wirkungs-bewertung]]="",0,Tableau327[[#This Row],[Wirkungs-bewertung]])</f>
        <v>0</v>
      </c>
      <c r="N330" s="47">
        <f>MAX(Tableau327[[#This Row],[Risikobewertung]],Tableau327[[#This Row],[Chancen-bewertung]])</f>
        <v>0</v>
      </c>
      <c r="O330" s="47">
        <f t="shared" si="9"/>
        <v>0</v>
      </c>
      <c r="P330" s="47">
        <f t="shared" si="8"/>
        <v>0</v>
      </c>
    </row>
    <row r="331" spans="1:16" ht="131.25" customHeight="1" outlineLevel="1">
      <c r="A331" s="25"/>
      <c r="B331" s="95" t="str">
        <f>Tableau32[[#This Row],[ESRS '#]]</f>
        <v>ESRS S4</v>
      </c>
      <c r="C331" s="95" t="str">
        <f>Tableau32[[#This Row],[Thema]]</f>
        <v>S4 - Verbraucher und Endnutzer</v>
      </c>
      <c r="D331" s="45" t="str">
        <f>IF(Tableau32[[#This Row],[Unterthema]]=0,"",Tableau32[[#This Row],[Unterthema]])</f>
        <v>Informationsbezogene Auswirkungen für Verbraucher und/oder Endnutzer</v>
      </c>
      <c r="E331" s="45" t="str">
        <f>IF(Tableau32[[#This Row],[Unter-Unterthema]]=0,"",IF(Tableau32[[#This Row],[Unter-Unterthema]]="-",Tableau327[[#This Row],[Unterthema]],_xlfn.CONCAT("S4 - ",Tableau32[[#This Row],[Unter-Unterthema]])))</f>
        <v>S4 - Zugang zu (hochwertigen) Informationen</v>
      </c>
      <c r="F331" s="47" t="str">
        <f>IF(Tableau32[[#This Row],[Zutreffend?
'[ Ja / Nein']]]=0,"",Tableau32[[#This Row],[Zutreffend?
'[ Ja / Nein']]])</f>
        <v/>
      </c>
      <c r="G331" s="47" t="str">
        <f>IF(' 2_Wesentlichkeitsanalyse (dW)'!K331=0,"",' 2_Wesentlichkeitsanalyse (dW)'!K331)</f>
        <v/>
      </c>
      <c r="H331" s="47" t="str">
        <f>IF(' 2_Wesentlichkeitsanalyse (dW)'!V331=0,"",' 2_Wesentlichkeitsanalyse (dW)'!V331)</f>
        <v/>
      </c>
      <c r="I331" s="47" t="str">
        <f>IF(' 2_Wesentlichkeitsanalyse (dW)'!X331=0,"",' 2_Wesentlichkeitsanalyse (dW)'!X331)</f>
        <v/>
      </c>
      <c r="J331" s="47" t="str">
        <f>IF(' 2_Wesentlichkeitsanalyse (dW)'!AD331=0,"",' 2_Wesentlichkeitsanalyse (dW)'!AD331)</f>
        <v/>
      </c>
      <c r="K331" s="47" t="str">
        <f>IF(' 2_Wesentlichkeitsanalyse (dW)'!AF331=0,"",' 2_Wesentlichkeitsanalyse (dW)'!AF331)</f>
        <v/>
      </c>
      <c r="L331" s="47" t="str">
        <f>IF(' 2_Wesentlichkeitsanalyse (dW)'!AL331=0,"",' 2_Wesentlichkeitsanalyse (dW)'!AL331)</f>
        <v/>
      </c>
      <c r="M331" s="47">
        <f>IF(Tableau327[[#This Row],[Wirkungs-bewertung]]="",0,Tableau327[[#This Row],[Wirkungs-bewertung]])</f>
        <v>0</v>
      </c>
      <c r="N331" s="47">
        <f>MAX(Tableau327[[#This Row],[Risikobewertung]],Tableau327[[#This Row],[Chancen-bewertung]])</f>
        <v>0</v>
      </c>
      <c r="O331" s="47">
        <f t="shared" si="9"/>
        <v>0</v>
      </c>
      <c r="P331" s="47">
        <f t="shared" si="8"/>
        <v>0</v>
      </c>
    </row>
    <row r="332" spans="1:16" ht="86" outlineLevel="1">
      <c r="A332" s="25"/>
      <c r="B332" s="95" t="str">
        <f>Tableau32[[#This Row],[ESRS '#]]</f>
        <v>ESRS S4</v>
      </c>
      <c r="C332" s="95" t="str">
        <f>Tableau32[[#This Row],[Thema]]</f>
        <v>S4 - Verbraucher und Endnutzer</v>
      </c>
      <c r="D332" s="45" t="str">
        <f>IF(Tableau32[[#This Row],[Unterthema]]=0,"",Tableau32[[#This Row],[Unterthema]])</f>
        <v>Informationsbezogene Auswirkungen für Verbraucher und/oder Endnutzer</v>
      </c>
      <c r="E332" s="45" t="str">
        <f>IF(Tableau32[[#This Row],[Unter-Unterthema]]=0,"",IF(Tableau32[[#This Row],[Unter-Unterthema]]="-",Tableau327[[#This Row],[Unterthema]],_xlfn.CONCAT("S4 - ",Tableau32[[#This Row],[Unter-Unterthema]])))</f>
        <v>S4 - Zugang zu (hochwertigen) Informationen</v>
      </c>
      <c r="F332" s="47" t="str">
        <f>IF(Tableau32[[#This Row],[Zutreffend?
'[ Ja / Nein']]]=0,"",Tableau32[[#This Row],[Zutreffend?
'[ Ja / Nein']]])</f>
        <v/>
      </c>
      <c r="G332" s="47" t="str">
        <f>IF(' 2_Wesentlichkeitsanalyse (dW)'!K332=0,"",' 2_Wesentlichkeitsanalyse (dW)'!K332)</f>
        <v/>
      </c>
      <c r="H332" s="47" t="str">
        <f>IF(' 2_Wesentlichkeitsanalyse (dW)'!V332=0,"",' 2_Wesentlichkeitsanalyse (dW)'!V332)</f>
        <v/>
      </c>
      <c r="I332" s="47" t="str">
        <f>IF(' 2_Wesentlichkeitsanalyse (dW)'!X332=0,"",' 2_Wesentlichkeitsanalyse (dW)'!X332)</f>
        <v/>
      </c>
      <c r="J332" s="47" t="str">
        <f>IF(' 2_Wesentlichkeitsanalyse (dW)'!AD332=0,"",' 2_Wesentlichkeitsanalyse (dW)'!AD332)</f>
        <v/>
      </c>
      <c r="K332" s="47" t="str">
        <f>IF(' 2_Wesentlichkeitsanalyse (dW)'!AF332=0,"",' 2_Wesentlichkeitsanalyse (dW)'!AF332)</f>
        <v/>
      </c>
      <c r="L332" s="47" t="str">
        <f>IF(' 2_Wesentlichkeitsanalyse (dW)'!AL332=0,"",' 2_Wesentlichkeitsanalyse (dW)'!AL332)</f>
        <v/>
      </c>
      <c r="M332" s="47">
        <f>IF(Tableau327[[#This Row],[Wirkungs-bewertung]]="",0,Tableau327[[#This Row],[Wirkungs-bewertung]])</f>
        <v>0</v>
      </c>
      <c r="N332" s="47">
        <f>MAX(Tableau327[[#This Row],[Risikobewertung]],Tableau327[[#This Row],[Chancen-bewertung]])</f>
        <v>0</v>
      </c>
      <c r="O332" s="47">
        <f t="shared" si="9"/>
        <v>0</v>
      </c>
      <c r="P332" s="47">
        <f t="shared" si="8"/>
        <v>0</v>
      </c>
    </row>
    <row r="333" spans="1:16" ht="86" outlineLevel="1">
      <c r="A333" s="25"/>
      <c r="B333" s="95" t="str">
        <f>Tableau32[[#This Row],[ESRS '#]]</f>
        <v>ESRS S4</v>
      </c>
      <c r="C333" s="95" t="str">
        <f>Tableau32[[#This Row],[Thema]]</f>
        <v>S4 - Verbraucher und Endnutzer</v>
      </c>
      <c r="D333" s="45" t="str">
        <f>IF(Tableau32[[#This Row],[Unterthema]]=0,"",Tableau32[[#This Row],[Unterthema]])</f>
        <v>Informationsbezogene Auswirkungen für Verbraucher und/oder Endnutzer</v>
      </c>
      <c r="E333" s="45" t="str">
        <f>IF(Tableau32[[#This Row],[Unter-Unterthema]]=0,"",IF(Tableau32[[#This Row],[Unter-Unterthema]]="-",Tableau327[[#This Row],[Unterthema]],_xlfn.CONCAT("S4 - ",Tableau32[[#This Row],[Unter-Unterthema]])))</f>
        <v>S4 - Zugang zu (hochwertigen) Informationen</v>
      </c>
      <c r="F333" s="47" t="str">
        <f>IF(Tableau32[[#This Row],[Zutreffend?
'[ Ja / Nein']]]=0,"",Tableau32[[#This Row],[Zutreffend?
'[ Ja / Nein']]])</f>
        <v/>
      </c>
      <c r="G333" s="47" t="str">
        <f>IF(' 2_Wesentlichkeitsanalyse (dW)'!K333=0,"",' 2_Wesentlichkeitsanalyse (dW)'!K333)</f>
        <v/>
      </c>
      <c r="H333" s="47" t="str">
        <f>IF(' 2_Wesentlichkeitsanalyse (dW)'!V333=0,"",' 2_Wesentlichkeitsanalyse (dW)'!V333)</f>
        <v/>
      </c>
      <c r="I333" s="47" t="str">
        <f>IF(' 2_Wesentlichkeitsanalyse (dW)'!X333=0,"",' 2_Wesentlichkeitsanalyse (dW)'!X333)</f>
        <v/>
      </c>
      <c r="J333" s="47" t="str">
        <f>IF(' 2_Wesentlichkeitsanalyse (dW)'!AD333=0,"",' 2_Wesentlichkeitsanalyse (dW)'!AD333)</f>
        <v/>
      </c>
      <c r="K333" s="47" t="str">
        <f>IF(' 2_Wesentlichkeitsanalyse (dW)'!AF333=0,"",' 2_Wesentlichkeitsanalyse (dW)'!AF333)</f>
        <v/>
      </c>
      <c r="L333" s="47" t="str">
        <f>IF(' 2_Wesentlichkeitsanalyse (dW)'!AL333=0,"",' 2_Wesentlichkeitsanalyse (dW)'!AL333)</f>
        <v/>
      </c>
      <c r="M333" s="47">
        <f>IF(Tableau327[[#This Row],[Wirkungs-bewertung]]="",0,Tableau327[[#This Row],[Wirkungs-bewertung]])</f>
        <v>0</v>
      </c>
      <c r="N333" s="47">
        <f>MAX(Tableau327[[#This Row],[Risikobewertung]],Tableau327[[#This Row],[Chancen-bewertung]])</f>
        <v>0</v>
      </c>
      <c r="O333" s="47">
        <f t="shared" si="9"/>
        <v>0</v>
      </c>
      <c r="P333" s="47">
        <f t="shared" si="8"/>
        <v>0</v>
      </c>
    </row>
    <row r="334" spans="1:16" ht="86" outlineLevel="1">
      <c r="A334" s="25"/>
      <c r="B334" s="95" t="str">
        <f>Tableau32[[#This Row],[ESRS '#]]</f>
        <v>ESRS S4</v>
      </c>
      <c r="C334" s="95" t="str">
        <f>Tableau32[[#This Row],[Thema]]</f>
        <v>S4 - Verbraucher und Endnutzer</v>
      </c>
      <c r="D334" s="45" t="str">
        <f>IF(Tableau32[[#This Row],[Unterthema]]=0,"",Tableau32[[#This Row],[Unterthema]])</f>
        <v>Informationsbezogene Auswirkungen für Verbraucher und/oder Endnutzer</v>
      </c>
      <c r="E334" s="45" t="str">
        <f>IF(Tableau32[[#This Row],[Unter-Unterthema]]=0,"",IF(Tableau32[[#This Row],[Unter-Unterthema]]="-",Tableau327[[#This Row],[Unterthema]],_xlfn.CONCAT("S4 - ",Tableau32[[#This Row],[Unter-Unterthema]])))</f>
        <v>S4 - Zugang zu (hochwertigen) Informationen</v>
      </c>
      <c r="F334" s="47" t="str">
        <f>IF(Tableau32[[#This Row],[Zutreffend?
'[ Ja / Nein']]]=0,"",Tableau32[[#This Row],[Zutreffend?
'[ Ja / Nein']]])</f>
        <v/>
      </c>
      <c r="G334" s="47" t="str">
        <f>IF(' 2_Wesentlichkeitsanalyse (dW)'!K334=0,"",' 2_Wesentlichkeitsanalyse (dW)'!K334)</f>
        <v/>
      </c>
      <c r="H334" s="47" t="str">
        <f>IF(' 2_Wesentlichkeitsanalyse (dW)'!V334=0,"",' 2_Wesentlichkeitsanalyse (dW)'!V334)</f>
        <v/>
      </c>
      <c r="I334" s="47" t="str">
        <f>IF(' 2_Wesentlichkeitsanalyse (dW)'!X334=0,"",' 2_Wesentlichkeitsanalyse (dW)'!X334)</f>
        <v/>
      </c>
      <c r="J334" s="47" t="str">
        <f>IF(' 2_Wesentlichkeitsanalyse (dW)'!AD334=0,"",' 2_Wesentlichkeitsanalyse (dW)'!AD334)</f>
        <v/>
      </c>
      <c r="K334" s="47" t="str">
        <f>IF(' 2_Wesentlichkeitsanalyse (dW)'!AF334=0,"",' 2_Wesentlichkeitsanalyse (dW)'!AF334)</f>
        <v/>
      </c>
      <c r="L334" s="47" t="str">
        <f>IF(' 2_Wesentlichkeitsanalyse (dW)'!AL334=0,"",' 2_Wesentlichkeitsanalyse (dW)'!AL334)</f>
        <v/>
      </c>
      <c r="M334" s="47">
        <f>IF(Tableau327[[#This Row],[Wirkungs-bewertung]]="",0,Tableau327[[#This Row],[Wirkungs-bewertung]])</f>
        <v>0</v>
      </c>
      <c r="N334" s="47">
        <f>MAX(Tableau327[[#This Row],[Risikobewertung]],Tableau327[[#This Row],[Chancen-bewertung]])</f>
        <v>0</v>
      </c>
      <c r="O334" s="47">
        <f t="shared" si="9"/>
        <v>0</v>
      </c>
      <c r="P334" s="47">
        <f t="shared" ref="P334:P397" si="10">_xlfn.MAXIFS($N$14:$N$450,$E$14:$E$450,E334)</f>
        <v>0</v>
      </c>
    </row>
    <row r="335" spans="1:16" ht="127.5" customHeight="1" outlineLevel="1">
      <c r="A335" s="25"/>
      <c r="B335" s="95" t="str">
        <f>Tableau32[[#This Row],[ESRS '#]]</f>
        <v>ESRS S4</v>
      </c>
      <c r="C335" s="95" t="str">
        <f>Tableau32[[#This Row],[Thema]]</f>
        <v>S4 - Verbraucher und Endnutzer</v>
      </c>
      <c r="D335" s="45" t="str">
        <f>IF(Tableau32[[#This Row],[Unterthema]]=0,"",Tableau32[[#This Row],[Unterthema]])</f>
        <v>Persönliche Sicherheit von Verbrauchern und/oder Endnutzern</v>
      </c>
      <c r="E335" s="45" t="str">
        <f>IF(Tableau32[[#This Row],[Unter-Unterthema]]=0,"",IF(Tableau32[[#This Row],[Unter-Unterthema]]="-",Tableau327[[#This Row],[Unterthema]],_xlfn.CONCAT("S4 - ",Tableau32[[#This Row],[Unter-Unterthema]])))</f>
        <v>S4 - Gesundheitsschutz und Sicherheit</v>
      </c>
      <c r="F335" s="47" t="str">
        <f>IF(Tableau32[[#This Row],[Zutreffend?
'[ Ja / Nein']]]=0,"",Tableau32[[#This Row],[Zutreffend?
'[ Ja / Nein']]])</f>
        <v/>
      </c>
      <c r="G335" s="47" t="str">
        <f>IF(' 2_Wesentlichkeitsanalyse (dW)'!K335=0,"",' 2_Wesentlichkeitsanalyse (dW)'!K335)</f>
        <v/>
      </c>
      <c r="H335" s="47" t="str">
        <f>IF(' 2_Wesentlichkeitsanalyse (dW)'!V335=0,"",' 2_Wesentlichkeitsanalyse (dW)'!V335)</f>
        <v/>
      </c>
      <c r="I335" s="47" t="str">
        <f>IF(' 2_Wesentlichkeitsanalyse (dW)'!X335=0,"",' 2_Wesentlichkeitsanalyse (dW)'!X335)</f>
        <v/>
      </c>
      <c r="J335" s="47" t="str">
        <f>IF(' 2_Wesentlichkeitsanalyse (dW)'!AD335=0,"",' 2_Wesentlichkeitsanalyse (dW)'!AD335)</f>
        <v/>
      </c>
      <c r="K335" s="47" t="str">
        <f>IF(' 2_Wesentlichkeitsanalyse (dW)'!AF335=0,"",' 2_Wesentlichkeitsanalyse (dW)'!AF335)</f>
        <v/>
      </c>
      <c r="L335" s="47" t="str">
        <f>IF(' 2_Wesentlichkeitsanalyse (dW)'!AL335=0,"",' 2_Wesentlichkeitsanalyse (dW)'!AL335)</f>
        <v/>
      </c>
      <c r="M335" s="47">
        <f>IF(Tableau327[[#This Row],[Wirkungs-bewertung]]="",0,Tableau327[[#This Row],[Wirkungs-bewertung]])</f>
        <v>0</v>
      </c>
      <c r="N335" s="47">
        <f>MAX(Tableau327[[#This Row],[Risikobewertung]],Tableau327[[#This Row],[Chancen-bewertung]])</f>
        <v>0</v>
      </c>
      <c r="O335" s="47">
        <f t="shared" ref="O335:O398" si="11">_xlfn.MAXIFS($M$14:$M$450,$E$14:$E$450,E335)</f>
        <v>0</v>
      </c>
      <c r="P335" s="47">
        <f t="shared" si="10"/>
        <v>0</v>
      </c>
    </row>
    <row r="336" spans="1:16" ht="64.5" outlineLevel="1">
      <c r="A336" s="25"/>
      <c r="B336" s="95" t="str">
        <f>Tableau32[[#This Row],[ESRS '#]]</f>
        <v>ESRS S4</v>
      </c>
      <c r="C336" s="95" t="str">
        <f>Tableau32[[#This Row],[Thema]]</f>
        <v>S4 - Verbraucher und Endnutzer</v>
      </c>
      <c r="D336" s="45" t="str">
        <f>IF(Tableau32[[#This Row],[Unterthema]]=0,"",Tableau32[[#This Row],[Unterthema]])</f>
        <v>Persönliche Sicherheit von Verbrauchern und/oder Endnutzern</v>
      </c>
      <c r="E336" s="45" t="str">
        <f>IF(Tableau32[[#This Row],[Unter-Unterthema]]=0,"",IF(Tableau32[[#This Row],[Unter-Unterthema]]="-",Tableau327[[#This Row],[Unterthema]],_xlfn.CONCAT("S4 - ",Tableau32[[#This Row],[Unter-Unterthema]])))</f>
        <v>S4 - Gesundheitsschutz und Sicherheit</v>
      </c>
      <c r="F336" s="47" t="str">
        <f>IF(Tableau32[[#This Row],[Zutreffend?
'[ Ja / Nein']]]=0,"",Tableau32[[#This Row],[Zutreffend?
'[ Ja / Nein']]])</f>
        <v/>
      </c>
      <c r="G336" s="47" t="str">
        <f>IF(' 2_Wesentlichkeitsanalyse (dW)'!K336=0,"",' 2_Wesentlichkeitsanalyse (dW)'!K336)</f>
        <v/>
      </c>
      <c r="H336" s="47" t="str">
        <f>IF(' 2_Wesentlichkeitsanalyse (dW)'!V336=0,"",' 2_Wesentlichkeitsanalyse (dW)'!V336)</f>
        <v/>
      </c>
      <c r="I336" s="47" t="str">
        <f>IF(' 2_Wesentlichkeitsanalyse (dW)'!X336=0,"",' 2_Wesentlichkeitsanalyse (dW)'!X336)</f>
        <v/>
      </c>
      <c r="J336" s="47" t="str">
        <f>IF(' 2_Wesentlichkeitsanalyse (dW)'!AD336=0,"",' 2_Wesentlichkeitsanalyse (dW)'!AD336)</f>
        <v/>
      </c>
      <c r="K336" s="47" t="str">
        <f>IF(' 2_Wesentlichkeitsanalyse (dW)'!AF336=0,"",' 2_Wesentlichkeitsanalyse (dW)'!AF336)</f>
        <v/>
      </c>
      <c r="L336" s="47" t="str">
        <f>IF(' 2_Wesentlichkeitsanalyse (dW)'!AL336=0,"",' 2_Wesentlichkeitsanalyse (dW)'!AL336)</f>
        <v/>
      </c>
      <c r="M336" s="47">
        <f>IF(Tableau327[[#This Row],[Wirkungs-bewertung]]="",0,Tableau327[[#This Row],[Wirkungs-bewertung]])</f>
        <v>0</v>
      </c>
      <c r="N336" s="47">
        <f>MAX(Tableau327[[#This Row],[Risikobewertung]],Tableau327[[#This Row],[Chancen-bewertung]])</f>
        <v>0</v>
      </c>
      <c r="O336" s="47">
        <f t="shared" si="11"/>
        <v>0</v>
      </c>
      <c r="P336" s="47">
        <f t="shared" si="10"/>
        <v>0</v>
      </c>
    </row>
    <row r="337" spans="1:16" ht="64.5" outlineLevel="1">
      <c r="A337" s="25"/>
      <c r="B337" s="95" t="str">
        <f>Tableau32[[#This Row],[ESRS '#]]</f>
        <v>ESRS S4</v>
      </c>
      <c r="C337" s="95" t="str">
        <f>Tableau32[[#This Row],[Thema]]</f>
        <v>S4 - Verbraucher und Endnutzer</v>
      </c>
      <c r="D337" s="45" t="str">
        <f>IF(Tableau32[[#This Row],[Unterthema]]=0,"",Tableau32[[#This Row],[Unterthema]])</f>
        <v>Persönliche Sicherheit von Verbrauchern und/oder Endnutzern</v>
      </c>
      <c r="E337" s="45" t="str">
        <f>IF(Tableau32[[#This Row],[Unter-Unterthema]]=0,"",IF(Tableau32[[#This Row],[Unter-Unterthema]]="-",Tableau327[[#This Row],[Unterthema]],_xlfn.CONCAT("S4 - ",Tableau32[[#This Row],[Unter-Unterthema]])))</f>
        <v>S4 - Gesundheitsschutz und Sicherheit</v>
      </c>
      <c r="F337" s="47" t="str">
        <f>IF(Tableau32[[#This Row],[Zutreffend?
'[ Ja / Nein']]]=0,"",Tableau32[[#This Row],[Zutreffend?
'[ Ja / Nein']]])</f>
        <v/>
      </c>
      <c r="G337" s="47" t="str">
        <f>IF(' 2_Wesentlichkeitsanalyse (dW)'!K337=0,"",' 2_Wesentlichkeitsanalyse (dW)'!K337)</f>
        <v/>
      </c>
      <c r="H337" s="47" t="str">
        <f>IF(' 2_Wesentlichkeitsanalyse (dW)'!V337=0,"",' 2_Wesentlichkeitsanalyse (dW)'!V337)</f>
        <v/>
      </c>
      <c r="I337" s="47" t="str">
        <f>IF(' 2_Wesentlichkeitsanalyse (dW)'!X337=0,"",' 2_Wesentlichkeitsanalyse (dW)'!X337)</f>
        <v/>
      </c>
      <c r="J337" s="47" t="str">
        <f>IF(' 2_Wesentlichkeitsanalyse (dW)'!AD337=0,"",' 2_Wesentlichkeitsanalyse (dW)'!AD337)</f>
        <v/>
      </c>
      <c r="K337" s="47" t="str">
        <f>IF(' 2_Wesentlichkeitsanalyse (dW)'!AF337=0,"",' 2_Wesentlichkeitsanalyse (dW)'!AF337)</f>
        <v/>
      </c>
      <c r="L337" s="47" t="str">
        <f>IF(' 2_Wesentlichkeitsanalyse (dW)'!AL337=0,"",' 2_Wesentlichkeitsanalyse (dW)'!AL337)</f>
        <v/>
      </c>
      <c r="M337" s="47">
        <f>IF(Tableau327[[#This Row],[Wirkungs-bewertung]]="",0,Tableau327[[#This Row],[Wirkungs-bewertung]])</f>
        <v>0</v>
      </c>
      <c r="N337" s="47">
        <f>MAX(Tableau327[[#This Row],[Risikobewertung]],Tableau327[[#This Row],[Chancen-bewertung]])</f>
        <v>0</v>
      </c>
      <c r="O337" s="47">
        <f t="shared" si="11"/>
        <v>0</v>
      </c>
      <c r="P337" s="47">
        <f t="shared" si="10"/>
        <v>0</v>
      </c>
    </row>
    <row r="338" spans="1:16" ht="64.5" outlineLevel="1">
      <c r="A338" s="25"/>
      <c r="B338" s="95" t="str">
        <f>Tableau32[[#This Row],[ESRS '#]]</f>
        <v>ESRS S4</v>
      </c>
      <c r="C338" s="95" t="str">
        <f>Tableau32[[#This Row],[Thema]]</f>
        <v>S4 - Verbraucher und Endnutzer</v>
      </c>
      <c r="D338" s="45" t="str">
        <f>IF(Tableau32[[#This Row],[Unterthema]]=0,"",Tableau32[[#This Row],[Unterthema]])</f>
        <v>Persönliche Sicherheit von Verbrauchern und/oder Endnutzern</v>
      </c>
      <c r="E338" s="45" t="str">
        <f>IF(Tableau32[[#This Row],[Unter-Unterthema]]=0,"",IF(Tableau32[[#This Row],[Unter-Unterthema]]="-",Tableau327[[#This Row],[Unterthema]],_xlfn.CONCAT("S4 - ",Tableau32[[#This Row],[Unter-Unterthema]])))</f>
        <v>S4 - Gesundheitsschutz und Sicherheit</v>
      </c>
      <c r="F338" s="47" t="str">
        <f>IF(Tableau32[[#This Row],[Zutreffend?
'[ Ja / Nein']]]=0,"",Tableau32[[#This Row],[Zutreffend?
'[ Ja / Nein']]])</f>
        <v/>
      </c>
      <c r="G338" s="47" t="str">
        <f>IF(' 2_Wesentlichkeitsanalyse (dW)'!K338=0,"",' 2_Wesentlichkeitsanalyse (dW)'!K338)</f>
        <v/>
      </c>
      <c r="H338" s="47" t="str">
        <f>IF(' 2_Wesentlichkeitsanalyse (dW)'!V338=0,"",' 2_Wesentlichkeitsanalyse (dW)'!V338)</f>
        <v/>
      </c>
      <c r="I338" s="47" t="str">
        <f>IF(' 2_Wesentlichkeitsanalyse (dW)'!X338=0,"",' 2_Wesentlichkeitsanalyse (dW)'!X338)</f>
        <v/>
      </c>
      <c r="J338" s="47" t="str">
        <f>IF(' 2_Wesentlichkeitsanalyse (dW)'!AD338=0,"",' 2_Wesentlichkeitsanalyse (dW)'!AD338)</f>
        <v/>
      </c>
      <c r="K338" s="47" t="str">
        <f>IF(' 2_Wesentlichkeitsanalyse (dW)'!AF338=0,"",' 2_Wesentlichkeitsanalyse (dW)'!AF338)</f>
        <v/>
      </c>
      <c r="L338" s="47" t="str">
        <f>IF(' 2_Wesentlichkeitsanalyse (dW)'!AL338=0,"",' 2_Wesentlichkeitsanalyse (dW)'!AL338)</f>
        <v/>
      </c>
      <c r="M338" s="47">
        <f>IF(Tableau327[[#This Row],[Wirkungs-bewertung]]="",0,Tableau327[[#This Row],[Wirkungs-bewertung]])</f>
        <v>0</v>
      </c>
      <c r="N338" s="47">
        <f>MAX(Tableau327[[#This Row],[Risikobewertung]],Tableau327[[#This Row],[Chancen-bewertung]])</f>
        <v>0</v>
      </c>
      <c r="O338" s="47">
        <f t="shared" si="11"/>
        <v>0</v>
      </c>
      <c r="P338" s="47">
        <f t="shared" si="10"/>
        <v>0</v>
      </c>
    </row>
    <row r="339" spans="1:16" ht="127.5" customHeight="1" outlineLevel="1">
      <c r="A339" s="25"/>
      <c r="B339" s="95" t="str">
        <f>Tableau32[[#This Row],[ESRS '#]]</f>
        <v>ESRS S4</v>
      </c>
      <c r="C339" s="95" t="str">
        <f>Tableau32[[#This Row],[Thema]]</f>
        <v>S4 - Verbraucher und Endnutzer</v>
      </c>
      <c r="D339" s="45" t="str">
        <f>IF(Tableau32[[#This Row],[Unterthema]]=0,"",Tableau32[[#This Row],[Unterthema]])</f>
        <v>Persönliche Sicherheit von Verbrauchern und/oder Endnutzern</v>
      </c>
      <c r="E339" s="45" t="str">
        <f>IF(Tableau32[[#This Row],[Unter-Unterthema]]=0,"",IF(Tableau32[[#This Row],[Unter-Unterthema]]="-",Tableau327[[#This Row],[Unterthema]],_xlfn.CONCAT("S4 - ",Tableau32[[#This Row],[Unter-Unterthema]])))</f>
        <v>S4 - Persönliche Sicherheit</v>
      </c>
      <c r="F339" s="47" t="str">
        <f>IF(Tableau32[[#This Row],[Zutreffend?
'[ Ja / Nein']]]=0,"",Tableau32[[#This Row],[Zutreffend?
'[ Ja / Nein']]])</f>
        <v/>
      </c>
      <c r="G339" s="47" t="str">
        <f>IF(' 2_Wesentlichkeitsanalyse (dW)'!K339=0,"",' 2_Wesentlichkeitsanalyse (dW)'!K339)</f>
        <v/>
      </c>
      <c r="H339" s="47" t="str">
        <f>IF(' 2_Wesentlichkeitsanalyse (dW)'!V339=0,"",' 2_Wesentlichkeitsanalyse (dW)'!V339)</f>
        <v/>
      </c>
      <c r="I339" s="47" t="str">
        <f>IF(' 2_Wesentlichkeitsanalyse (dW)'!X339=0,"",' 2_Wesentlichkeitsanalyse (dW)'!X339)</f>
        <v/>
      </c>
      <c r="J339" s="47" t="str">
        <f>IF(' 2_Wesentlichkeitsanalyse (dW)'!AD339=0,"",' 2_Wesentlichkeitsanalyse (dW)'!AD339)</f>
        <v/>
      </c>
      <c r="K339" s="47" t="str">
        <f>IF(' 2_Wesentlichkeitsanalyse (dW)'!AF339=0,"",' 2_Wesentlichkeitsanalyse (dW)'!AF339)</f>
        <v/>
      </c>
      <c r="L339" s="47" t="str">
        <f>IF(' 2_Wesentlichkeitsanalyse (dW)'!AL339=0,"",' 2_Wesentlichkeitsanalyse (dW)'!AL339)</f>
        <v/>
      </c>
      <c r="M339" s="47">
        <f>IF(Tableau327[[#This Row],[Wirkungs-bewertung]]="",0,Tableau327[[#This Row],[Wirkungs-bewertung]])</f>
        <v>0</v>
      </c>
      <c r="N339" s="47">
        <f>MAX(Tableau327[[#This Row],[Risikobewertung]],Tableau327[[#This Row],[Chancen-bewertung]])</f>
        <v>0</v>
      </c>
      <c r="O339" s="47">
        <f t="shared" si="11"/>
        <v>0</v>
      </c>
      <c r="P339" s="47">
        <f t="shared" si="10"/>
        <v>0</v>
      </c>
    </row>
    <row r="340" spans="1:16" ht="64.5" outlineLevel="1">
      <c r="A340" s="25"/>
      <c r="B340" s="95" t="str">
        <f>Tableau32[[#This Row],[ESRS '#]]</f>
        <v>ESRS S4</v>
      </c>
      <c r="C340" s="95" t="str">
        <f>Tableau32[[#This Row],[Thema]]</f>
        <v>S4 - Verbraucher und Endnutzer</v>
      </c>
      <c r="D340" s="45" t="str">
        <f>IF(Tableau32[[#This Row],[Unterthema]]=0,"",Tableau32[[#This Row],[Unterthema]])</f>
        <v>Persönliche Sicherheit von Verbrauchern und/oder Endnutzern</v>
      </c>
      <c r="E340" s="45" t="str">
        <f>IF(Tableau32[[#This Row],[Unter-Unterthema]]=0,"",IF(Tableau32[[#This Row],[Unter-Unterthema]]="-",Tableau327[[#This Row],[Unterthema]],_xlfn.CONCAT("S4 - ",Tableau32[[#This Row],[Unter-Unterthema]])))</f>
        <v>S4 - Persönliche Sicherheit</v>
      </c>
      <c r="F340" s="47" t="str">
        <f>IF(Tableau32[[#This Row],[Zutreffend?
'[ Ja / Nein']]]=0,"",Tableau32[[#This Row],[Zutreffend?
'[ Ja / Nein']]])</f>
        <v/>
      </c>
      <c r="G340" s="47" t="str">
        <f>IF(' 2_Wesentlichkeitsanalyse (dW)'!K340=0,"",' 2_Wesentlichkeitsanalyse (dW)'!K340)</f>
        <v/>
      </c>
      <c r="H340" s="47" t="str">
        <f>IF(' 2_Wesentlichkeitsanalyse (dW)'!V340=0,"",' 2_Wesentlichkeitsanalyse (dW)'!V340)</f>
        <v/>
      </c>
      <c r="I340" s="47" t="str">
        <f>IF(' 2_Wesentlichkeitsanalyse (dW)'!X340=0,"",' 2_Wesentlichkeitsanalyse (dW)'!X340)</f>
        <v/>
      </c>
      <c r="J340" s="47" t="str">
        <f>IF(' 2_Wesentlichkeitsanalyse (dW)'!AD340=0,"",' 2_Wesentlichkeitsanalyse (dW)'!AD340)</f>
        <v/>
      </c>
      <c r="K340" s="47" t="str">
        <f>IF(' 2_Wesentlichkeitsanalyse (dW)'!AF340=0,"",' 2_Wesentlichkeitsanalyse (dW)'!AF340)</f>
        <v/>
      </c>
      <c r="L340" s="47" t="str">
        <f>IF(' 2_Wesentlichkeitsanalyse (dW)'!AL340=0,"",' 2_Wesentlichkeitsanalyse (dW)'!AL340)</f>
        <v/>
      </c>
      <c r="M340" s="47">
        <f>IF(Tableau327[[#This Row],[Wirkungs-bewertung]]="",0,Tableau327[[#This Row],[Wirkungs-bewertung]])</f>
        <v>0</v>
      </c>
      <c r="N340" s="47">
        <f>MAX(Tableau327[[#This Row],[Risikobewertung]],Tableau327[[#This Row],[Chancen-bewertung]])</f>
        <v>0</v>
      </c>
      <c r="O340" s="47">
        <f t="shared" si="11"/>
        <v>0</v>
      </c>
      <c r="P340" s="47">
        <f t="shared" si="10"/>
        <v>0</v>
      </c>
    </row>
    <row r="341" spans="1:16" ht="64.5" outlineLevel="1">
      <c r="A341" s="25"/>
      <c r="B341" s="95" t="str">
        <f>Tableau32[[#This Row],[ESRS '#]]</f>
        <v>ESRS S4</v>
      </c>
      <c r="C341" s="95" t="str">
        <f>Tableau32[[#This Row],[Thema]]</f>
        <v>S4 - Verbraucher und Endnutzer</v>
      </c>
      <c r="D341" s="45" t="str">
        <f>IF(Tableau32[[#This Row],[Unterthema]]=0,"",Tableau32[[#This Row],[Unterthema]])</f>
        <v>Persönliche Sicherheit von Verbrauchern und/oder Endnutzern</v>
      </c>
      <c r="E341" s="45" t="str">
        <f>IF(Tableau32[[#This Row],[Unter-Unterthema]]=0,"",IF(Tableau32[[#This Row],[Unter-Unterthema]]="-",Tableau327[[#This Row],[Unterthema]],_xlfn.CONCAT("S4 - ",Tableau32[[#This Row],[Unter-Unterthema]])))</f>
        <v>S4 - Persönliche Sicherheit</v>
      </c>
      <c r="F341" s="47" t="str">
        <f>IF(Tableau32[[#This Row],[Zutreffend?
'[ Ja / Nein']]]=0,"",Tableau32[[#This Row],[Zutreffend?
'[ Ja / Nein']]])</f>
        <v/>
      </c>
      <c r="G341" s="47" t="str">
        <f>IF(' 2_Wesentlichkeitsanalyse (dW)'!K341=0,"",' 2_Wesentlichkeitsanalyse (dW)'!K341)</f>
        <v/>
      </c>
      <c r="H341" s="47" t="str">
        <f>IF(' 2_Wesentlichkeitsanalyse (dW)'!V341=0,"",' 2_Wesentlichkeitsanalyse (dW)'!V341)</f>
        <v/>
      </c>
      <c r="I341" s="47" t="str">
        <f>IF(' 2_Wesentlichkeitsanalyse (dW)'!X341=0,"",' 2_Wesentlichkeitsanalyse (dW)'!X341)</f>
        <v/>
      </c>
      <c r="J341" s="47" t="str">
        <f>IF(' 2_Wesentlichkeitsanalyse (dW)'!AD341=0,"",' 2_Wesentlichkeitsanalyse (dW)'!AD341)</f>
        <v/>
      </c>
      <c r="K341" s="47" t="str">
        <f>IF(' 2_Wesentlichkeitsanalyse (dW)'!AF341=0,"",' 2_Wesentlichkeitsanalyse (dW)'!AF341)</f>
        <v/>
      </c>
      <c r="L341" s="47" t="str">
        <f>IF(' 2_Wesentlichkeitsanalyse (dW)'!AL341=0,"",' 2_Wesentlichkeitsanalyse (dW)'!AL341)</f>
        <v/>
      </c>
      <c r="M341" s="47">
        <f>IF(Tableau327[[#This Row],[Wirkungs-bewertung]]="",0,Tableau327[[#This Row],[Wirkungs-bewertung]])</f>
        <v>0</v>
      </c>
      <c r="N341" s="47">
        <f>MAX(Tableau327[[#This Row],[Risikobewertung]],Tableau327[[#This Row],[Chancen-bewertung]])</f>
        <v>0</v>
      </c>
      <c r="O341" s="47">
        <f t="shared" si="11"/>
        <v>0</v>
      </c>
      <c r="P341" s="47">
        <f t="shared" si="10"/>
        <v>0</v>
      </c>
    </row>
    <row r="342" spans="1:16" ht="64.5" outlineLevel="1">
      <c r="A342" s="25"/>
      <c r="B342" s="95" t="str">
        <f>Tableau32[[#This Row],[ESRS '#]]</f>
        <v>ESRS S4</v>
      </c>
      <c r="C342" s="95" t="str">
        <f>Tableau32[[#This Row],[Thema]]</f>
        <v>S4 - Verbraucher und Endnutzer</v>
      </c>
      <c r="D342" s="45" t="str">
        <f>IF(Tableau32[[#This Row],[Unterthema]]=0,"",Tableau32[[#This Row],[Unterthema]])</f>
        <v>Persönliche Sicherheit von Verbrauchern und/oder Endnutzern</v>
      </c>
      <c r="E342" s="45" t="str">
        <f>IF(Tableau32[[#This Row],[Unter-Unterthema]]=0,"",IF(Tableau32[[#This Row],[Unter-Unterthema]]="-",Tableau327[[#This Row],[Unterthema]],_xlfn.CONCAT("S4 - ",Tableau32[[#This Row],[Unter-Unterthema]])))</f>
        <v>S4 - Persönliche Sicherheit</v>
      </c>
      <c r="F342" s="47" t="str">
        <f>IF(Tableau32[[#This Row],[Zutreffend?
'[ Ja / Nein']]]=0,"",Tableau32[[#This Row],[Zutreffend?
'[ Ja / Nein']]])</f>
        <v/>
      </c>
      <c r="G342" s="47" t="str">
        <f>IF(' 2_Wesentlichkeitsanalyse (dW)'!K342=0,"",' 2_Wesentlichkeitsanalyse (dW)'!K342)</f>
        <v/>
      </c>
      <c r="H342" s="47" t="str">
        <f>IF(' 2_Wesentlichkeitsanalyse (dW)'!V342=0,"",' 2_Wesentlichkeitsanalyse (dW)'!V342)</f>
        <v/>
      </c>
      <c r="I342" s="47" t="str">
        <f>IF(' 2_Wesentlichkeitsanalyse (dW)'!X342=0,"",' 2_Wesentlichkeitsanalyse (dW)'!X342)</f>
        <v/>
      </c>
      <c r="J342" s="47" t="str">
        <f>IF(' 2_Wesentlichkeitsanalyse (dW)'!AD342=0,"",' 2_Wesentlichkeitsanalyse (dW)'!AD342)</f>
        <v/>
      </c>
      <c r="K342" s="47" t="str">
        <f>IF(' 2_Wesentlichkeitsanalyse (dW)'!AF342=0,"",' 2_Wesentlichkeitsanalyse (dW)'!AF342)</f>
        <v/>
      </c>
      <c r="L342" s="47" t="str">
        <f>IF(' 2_Wesentlichkeitsanalyse (dW)'!AL342=0,"",' 2_Wesentlichkeitsanalyse (dW)'!AL342)</f>
        <v/>
      </c>
      <c r="M342" s="47">
        <f>IF(Tableau327[[#This Row],[Wirkungs-bewertung]]="",0,Tableau327[[#This Row],[Wirkungs-bewertung]])</f>
        <v>0</v>
      </c>
      <c r="N342" s="47">
        <f>MAX(Tableau327[[#This Row],[Risikobewertung]],Tableau327[[#This Row],[Chancen-bewertung]])</f>
        <v>0</v>
      </c>
      <c r="O342" s="47">
        <f t="shared" si="11"/>
        <v>0</v>
      </c>
      <c r="P342" s="47">
        <f t="shared" si="10"/>
        <v>0</v>
      </c>
    </row>
    <row r="343" spans="1:16" ht="105" customHeight="1" outlineLevel="1">
      <c r="A343" s="25"/>
      <c r="B343" s="95" t="str">
        <f>Tableau32[[#This Row],[ESRS '#]]</f>
        <v>ESRS S4</v>
      </c>
      <c r="C343" s="95" t="str">
        <f>Tableau32[[#This Row],[Thema]]</f>
        <v>S4 - Verbraucher und Endnutzer</v>
      </c>
      <c r="D343" s="45" t="str">
        <f>IF(Tableau32[[#This Row],[Unterthema]]=0,"",Tableau32[[#This Row],[Unterthema]])</f>
        <v>Persönliche Sicherheit von Verbrauchern und/oder Endnutzern</v>
      </c>
      <c r="E343" s="45" t="str">
        <f>IF(Tableau32[[#This Row],[Unter-Unterthema]]=0,"",IF(Tableau32[[#This Row],[Unter-Unterthema]]="-",Tableau327[[#This Row],[Unterthema]],_xlfn.CONCAT("S4 - ",Tableau32[[#This Row],[Unter-Unterthema]])))</f>
        <v>S4 - Kinderschutz</v>
      </c>
      <c r="F343" s="47" t="str">
        <f>IF(Tableau32[[#This Row],[Zutreffend?
'[ Ja / Nein']]]=0,"",Tableau32[[#This Row],[Zutreffend?
'[ Ja / Nein']]])</f>
        <v/>
      </c>
      <c r="G343" s="47" t="str">
        <f>IF(' 2_Wesentlichkeitsanalyse (dW)'!K343=0,"",' 2_Wesentlichkeitsanalyse (dW)'!K343)</f>
        <v/>
      </c>
      <c r="H343" s="47" t="str">
        <f>IF(' 2_Wesentlichkeitsanalyse (dW)'!V343=0,"",' 2_Wesentlichkeitsanalyse (dW)'!V343)</f>
        <v/>
      </c>
      <c r="I343" s="47" t="str">
        <f>IF(' 2_Wesentlichkeitsanalyse (dW)'!X343=0,"",' 2_Wesentlichkeitsanalyse (dW)'!X343)</f>
        <v/>
      </c>
      <c r="J343" s="47" t="str">
        <f>IF(' 2_Wesentlichkeitsanalyse (dW)'!AD343=0,"",' 2_Wesentlichkeitsanalyse (dW)'!AD343)</f>
        <v/>
      </c>
      <c r="K343" s="47" t="str">
        <f>IF(' 2_Wesentlichkeitsanalyse (dW)'!AF343=0,"",' 2_Wesentlichkeitsanalyse (dW)'!AF343)</f>
        <v/>
      </c>
      <c r="L343" s="47" t="str">
        <f>IF(' 2_Wesentlichkeitsanalyse (dW)'!AL343=0,"",' 2_Wesentlichkeitsanalyse (dW)'!AL343)</f>
        <v/>
      </c>
      <c r="M343" s="47">
        <f>IF(Tableau327[[#This Row],[Wirkungs-bewertung]]="",0,Tableau327[[#This Row],[Wirkungs-bewertung]])</f>
        <v>0</v>
      </c>
      <c r="N343" s="47">
        <f>MAX(Tableau327[[#This Row],[Risikobewertung]],Tableau327[[#This Row],[Chancen-bewertung]])</f>
        <v>0</v>
      </c>
      <c r="O343" s="47">
        <f t="shared" si="11"/>
        <v>0</v>
      </c>
      <c r="P343" s="47">
        <f t="shared" si="10"/>
        <v>0</v>
      </c>
    </row>
    <row r="344" spans="1:16" ht="64.5" outlineLevel="1">
      <c r="A344" s="25"/>
      <c r="B344" s="95" t="str">
        <f>Tableau32[[#This Row],[ESRS '#]]</f>
        <v>ESRS S4</v>
      </c>
      <c r="C344" s="95" t="str">
        <f>Tableau32[[#This Row],[Thema]]</f>
        <v>S4 - Verbraucher und Endnutzer</v>
      </c>
      <c r="D344" s="45" t="str">
        <f>IF(Tableau32[[#This Row],[Unterthema]]=0,"",Tableau32[[#This Row],[Unterthema]])</f>
        <v>Persönliche Sicherheit von Verbrauchern und/oder Endnutzern</v>
      </c>
      <c r="E344" s="45" t="str">
        <f>IF(Tableau32[[#This Row],[Unter-Unterthema]]=0,"",IF(Tableau32[[#This Row],[Unter-Unterthema]]="-",Tableau327[[#This Row],[Unterthema]],_xlfn.CONCAT("S4 - ",Tableau32[[#This Row],[Unter-Unterthema]])))</f>
        <v>S4 - Kinderschutz</v>
      </c>
      <c r="F344" s="47" t="str">
        <f>IF(Tableau32[[#This Row],[Zutreffend?
'[ Ja / Nein']]]=0,"",Tableau32[[#This Row],[Zutreffend?
'[ Ja / Nein']]])</f>
        <v/>
      </c>
      <c r="G344" s="47" t="str">
        <f>IF(' 2_Wesentlichkeitsanalyse (dW)'!K344=0,"",' 2_Wesentlichkeitsanalyse (dW)'!K344)</f>
        <v/>
      </c>
      <c r="H344" s="47" t="str">
        <f>IF(' 2_Wesentlichkeitsanalyse (dW)'!V344=0,"",' 2_Wesentlichkeitsanalyse (dW)'!V344)</f>
        <v/>
      </c>
      <c r="I344" s="47" t="str">
        <f>IF(' 2_Wesentlichkeitsanalyse (dW)'!X344=0,"",' 2_Wesentlichkeitsanalyse (dW)'!X344)</f>
        <v/>
      </c>
      <c r="J344" s="47" t="str">
        <f>IF(' 2_Wesentlichkeitsanalyse (dW)'!AD344=0,"",' 2_Wesentlichkeitsanalyse (dW)'!AD344)</f>
        <v/>
      </c>
      <c r="K344" s="47" t="str">
        <f>IF(' 2_Wesentlichkeitsanalyse (dW)'!AF344=0,"",' 2_Wesentlichkeitsanalyse (dW)'!AF344)</f>
        <v/>
      </c>
      <c r="L344" s="47" t="str">
        <f>IF(' 2_Wesentlichkeitsanalyse (dW)'!AL344=0,"",' 2_Wesentlichkeitsanalyse (dW)'!AL344)</f>
        <v/>
      </c>
      <c r="M344" s="47">
        <f>IF(Tableau327[[#This Row],[Wirkungs-bewertung]]="",0,Tableau327[[#This Row],[Wirkungs-bewertung]])</f>
        <v>0</v>
      </c>
      <c r="N344" s="47">
        <f>MAX(Tableau327[[#This Row],[Risikobewertung]],Tableau327[[#This Row],[Chancen-bewertung]])</f>
        <v>0</v>
      </c>
      <c r="O344" s="47">
        <f t="shared" si="11"/>
        <v>0</v>
      </c>
      <c r="P344" s="47">
        <f t="shared" si="10"/>
        <v>0</v>
      </c>
    </row>
    <row r="345" spans="1:16" ht="64.5" outlineLevel="1">
      <c r="A345" s="25"/>
      <c r="B345" s="95" t="str">
        <f>Tableau32[[#This Row],[ESRS '#]]</f>
        <v>ESRS S4</v>
      </c>
      <c r="C345" s="95" t="str">
        <f>Tableau32[[#This Row],[Thema]]</f>
        <v>S4 - Verbraucher und Endnutzer</v>
      </c>
      <c r="D345" s="45" t="str">
        <f>IF(Tableau32[[#This Row],[Unterthema]]=0,"",Tableau32[[#This Row],[Unterthema]])</f>
        <v>Persönliche Sicherheit von Verbrauchern und/oder Endnutzern</v>
      </c>
      <c r="E345" s="45" t="str">
        <f>IF(Tableau32[[#This Row],[Unter-Unterthema]]=0,"",IF(Tableau32[[#This Row],[Unter-Unterthema]]="-",Tableau327[[#This Row],[Unterthema]],_xlfn.CONCAT("S4 - ",Tableau32[[#This Row],[Unter-Unterthema]])))</f>
        <v>S4 - Kinderschutz</v>
      </c>
      <c r="F345" s="47" t="str">
        <f>IF(Tableau32[[#This Row],[Zutreffend?
'[ Ja / Nein']]]=0,"",Tableau32[[#This Row],[Zutreffend?
'[ Ja / Nein']]])</f>
        <v/>
      </c>
      <c r="G345" s="47" t="str">
        <f>IF(' 2_Wesentlichkeitsanalyse (dW)'!K345=0,"",' 2_Wesentlichkeitsanalyse (dW)'!K345)</f>
        <v/>
      </c>
      <c r="H345" s="47" t="str">
        <f>IF(' 2_Wesentlichkeitsanalyse (dW)'!V345=0,"",' 2_Wesentlichkeitsanalyse (dW)'!V345)</f>
        <v/>
      </c>
      <c r="I345" s="47" t="str">
        <f>IF(' 2_Wesentlichkeitsanalyse (dW)'!X345=0,"",' 2_Wesentlichkeitsanalyse (dW)'!X345)</f>
        <v/>
      </c>
      <c r="J345" s="47" t="str">
        <f>IF(' 2_Wesentlichkeitsanalyse (dW)'!AD345=0,"",' 2_Wesentlichkeitsanalyse (dW)'!AD345)</f>
        <v/>
      </c>
      <c r="K345" s="47" t="str">
        <f>IF(' 2_Wesentlichkeitsanalyse (dW)'!AF345=0,"",' 2_Wesentlichkeitsanalyse (dW)'!AF345)</f>
        <v/>
      </c>
      <c r="L345" s="47" t="str">
        <f>IF(' 2_Wesentlichkeitsanalyse (dW)'!AL345=0,"",' 2_Wesentlichkeitsanalyse (dW)'!AL345)</f>
        <v/>
      </c>
      <c r="M345" s="47">
        <f>IF(Tableau327[[#This Row],[Wirkungs-bewertung]]="",0,Tableau327[[#This Row],[Wirkungs-bewertung]])</f>
        <v>0</v>
      </c>
      <c r="N345" s="47">
        <f>MAX(Tableau327[[#This Row],[Risikobewertung]],Tableau327[[#This Row],[Chancen-bewertung]])</f>
        <v>0</v>
      </c>
      <c r="O345" s="47">
        <f t="shared" si="11"/>
        <v>0</v>
      </c>
      <c r="P345" s="47">
        <f t="shared" si="10"/>
        <v>0</v>
      </c>
    </row>
    <row r="346" spans="1:16" ht="64.5" outlineLevel="1">
      <c r="A346" s="25"/>
      <c r="B346" s="95" t="str">
        <f>Tableau32[[#This Row],[ESRS '#]]</f>
        <v>ESRS S4</v>
      </c>
      <c r="C346" s="95" t="str">
        <f>Tableau32[[#This Row],[Thema]]</f>
        <v>S4 - Verbraucher und Endnutzer</v>
      </c>
      <c r="D346" s="45" t="str">
        <f>IF(Tableau32[[#This Row],[Unterthema]]=0,"",Tableau32[[#This Row],[Unterthema]])</f>
        <v>Persönliche Sicherheit von Verbrauchern und/oder Endnutzern</v>
      </c>
      <c r="E346" s="45" t="str">
        <f>IF(Tableau32[[#This Row],[Unter-Unterthema]]=0,"",IF(Tableau32[[#This Row],[Unter-Unterthema]]="-",Tableau327[[#This Row],[Unterthema]],_xlfn.CONCAT("S4 - ",Tableau32[[#This Row],[Unter-Unterthema]])))</f>
        <v>S4 - Kinderschutz</v>
      </c>
      <c r="F346" s="47" t="str">
        <f>IF(Tableau32[[#This Row],[Zutreffend?
'[ Ja / Nein']]]=0,"",Tableau32[[#This Row],[Zutreffend?
'[ Ja / Nein']]])</f>
        <v/>
      </c>
      <c r="G346" s="47" t="str">
        <f>IF(' 2_Wesentlichkeitsanalyse (dW)'!K346=0,"",' 2_Wesentlichkeitsanalyse (dW)'!K346)</f>
        <v/>
      </c>
      <c r="H346" s="47" t="str">
        <f>IF(' 2_Wesentlichkeitsanalyse (dW)'!V346=0,"",' 2_Wesentlichkeitsanalyse (dW)'!V346)</f>
        <v/>
      </c>
      <c r="I346" s="47" t="str">
        <f>IF(' 2_Wesentlichkeitsanalyse (dW)'!X346=0,"",' 2_Wesentlichkeitsanalyse (dW)'!X346)</f>
        <v/>
      </c>
      <c r="J346" s="47" t="str">
        <f>IF(' 2_Wesentlichkeitsanalyse (dW)'!AD346=0,"",' 2_Wesentlichkeitsanalyse (dW)'!AD346)</f>
        <v/>
      </c>
      <c r="K346" s="47" t="str">
        <f>IF(' 2_Wesentlichkeitsanalyse (dW)'!AF346=0,"",' 2_Wesentlichkeitsanalyse (dW)'!AF346)</f>
        <v/>
      </c>
      <c r="L346" s="47" t="str">
        <f>IF(' 2_Wesentlichkeitsanalyse (dW)'!AL346=0,"",' 2_Wesentlichkeitsanalyse (dW)'!AL346)</f>
        <v/>
      </c>
      <c r="M346" s="47">
        <f>IF(Tableau327[[#This Row],[Wirkungs-bewertung]]="",0,Tableau327[[#This Row],[Wirkungs-bewertung]])</f>
        <v>0</v>
      </c>
      <c r="N346" s="47">
        <f>MAX(Tableau327[[#This Row],[Risikobewertung]],Tableau327[[#This Row],[Chancen-bewertung]])</f>
        <v>0</v>
      </c>
      <c r="O346" s="47">
        <f t="shared" si="11"/>
        <v>0</v>
      </c>
      <c r="P346" s="47">
        <f t="shared" si="10"/>
        <v>0</v>
      </c>
    </row>
    <row r="347" spans="1:16" ht="64.5" outlineLevel="1">
      <c r="A347" s="25"/>
      <c r="B347" s="95" t="str">
        <f>Tableau32[[#This Row],[ESRS '#]]</f>
        <v>ESRS S4</v>
      </c>
      <c r="C347" s="95" t="str">
        <f>Tableau32[[#This Row],[Thema]]</f>
        <v>S4 - Verbraucher und Endnutzer</v>
      </c>
      <c r="D347" s="45" t="str">
        <f>IF(Tableau32[[#This Row],[Unterthema]]=0,"",Tableau32[[#This Row],[Unterthema]])</f>
        <v>Soziale Inklusion von Verbrauchern und/oder Endnutzern</v>
      </c>
      <c r="E347" s="45" t="str">
        <f>IF(Tableau32[[#This Row],[Unter-Unterthema]]=0,"",IF(Tableau32[[#This Row],[Unter-Unterthema]]="-",Tableau327[[#This Row],[Unterthema]],_xlfn.CONCAT("S4 - ",Tableau32[[#This Row],[Unter-Unterthema]])))</f>
        <v>S4 - Nichtdiskriminierung</v>
      </c>
      <c r="F347" s="47" t="str">
        <f>IF(Tableau32[[#This Row],[Zutreffend?
'[ Ja / Nein']]]=0,"",Tableau32[[#This Row],[Zutreffend?
'[ Ja / Nein']]])</f>
        <v/>
      </c>
      <c r="G347" s="47" t="str">
        <f>IF(' 2_Wesentlichkeitsanalyse (dW)'!K347=0,"",' 2_Wesentlichkeitsanalyse (dW)'!K347)</f>
        <v/>
      </c>
      <c r="H347" s="47" t="str">
        <f>IF(' 2_Wesentlichkeitsanalyse (dW)'!V347=0,"",' 2_Wesentlichkeitsanalyse (dW)'!V347)</f>
        <v/>
      </c>
      <c r="I347" s="47" t="str">
        <f>IF(' 2_Wesentlichkeitsanalyse (dW)'!X347=0,"",' 2_Wesentlichkeitsanalyse (dW)'!X347)</f>
        <v/>
      </c>
      <c r="J347" s="47" t="str">
        <f>IF(' 2_Wesentlichkeitsanalyse (dW)'!AD347=0,"",' 2_Wesentlichkeitsanalyse (dW)'!AD347)</f>
        <v/>
      </c>
      <c r="K347" s="47" t="str">
        <f>IF(' 2_Wesentlichkeitsanalyse (dW)'!AF347=0,"",' 2_Wesentlichkeitsanalyse (dW)'!AF347)</f>
        <v/>
      </c>
      <c r="L347" s="47" t="str">
        <f>IF(' 2_Wesentlichkeitsanalyse (dW)'!AL347=0,"",' 2_Wesentlichkeitsanalyse (dW)'!AL347)</f>
        <v/>
      </c>
      <c r="M347" s="47">
        <f>IF(Tableau327[[#This Row],[Wirkungs-bewertung]]="",0,Tableau327[[#This Row],[Wirkungs-bewertung]])</f>
        <v>0</v>
      </c>
      <c r="N347" s="47">
        <f>MAX(Tableau327[[#This Row],[Risikobewertung]],Tableau327[[#This Row],[Chancen-bewertung]])</f>
        <v>0</v>
      </c>
      <c r="O347" s="47">
        <f t="shared" si="11"/>
        <v>0</v>
      </c>
      <c r="P347" s="47">
        <f t="shared" si="10"/>
        <v>0</v>
      </c>
    </row>
    <row r="348" spans="1:16" ht="64.5" outlineLevel="1">
      <c r="A348" s="25"/>
      <c r="B348" s="95" t="str">
        <f>Tableau32[[#This Row],[ESRS '#]]</f>
        <v>ESRS S4</v>
      </c>
      <c r="C348" s="95" t="str">
        <f>Tableau32[[#This Row],[Thema]]</f>
        <v>S4 - Verbraucher und Endnutzer</v>
      </c>
      <c r="D348" s="45" t="str">
        <f>IF(Tableau32[[#This Row],[Unterthema]]=0,"",Tableau32[[#This Row],[Unterthema]])</f>
        <v>Soziale Inklusion von Verbrauchern und/oder Endnutzern</v>
      </c>
      <c r="E348" s="45" t="str">
        <f>IF(Tableau32[[#This Row],[Unter-Unterthema]]=0,"",IF(Tableau32[[#This Row],[Unter-Unterthema]]="-",Tableau327[[#This Row],[Unterthema]],_xlfn.CONCAT("S4 - ",Tableau32[[#This Row],[Unter-Unterthema]])))</f>
        <v>S4 - Nichtdiskriminierung</v>
      </c>
      <c r="F348" s="47" t="str">
        <f>IF(Tableau32[[#This Row],[Zutreffend?
'[ Ja / Nein']]]=0,"",Tableau32[[#This Row],[Zutreffend?
'[ Ja / Nein']]])</f>
        <v/>
      </c>
      <c r="G348" s="47" t="str">
        <f>IF(' 2_Wesentlichkeitsanalyse (dW)'!K348=0,"",' 2_Wesentlichkeitsanalyse (dW)'!K348)</f>
        <v/>
      </c>
      <c r="H348" s="47" t="str">
        <f>IF(' 2_Wesentlichkeitsanalyse (dW)'!V348=0,"",' 2_Wesentlichkeitsanalyse (dW)'!V348)</f>
        <v/>
      </c>
      <c r="I348" s="47" t="str">
        <f>IF(' 2_Wesentlichkeitsanalyse (dW)'!X348=0,"",' 2_Wesentlichkeitsanalyse (dW)'!X348)</f>
        <v/>
      </c>
      <c r="J348" s="47" t="str">
        <f>IF(' 2_Wesentlichkeitsanalyse (dW)'!AD348=0,"",' 2_Wesentlichkeitsanalyse (dW)'!AD348)</f>
        <v/>
      </c>
      <c r="K348" s="47" t="str">
        <f>IF(' 2_Wesentlichkeitsanalyse (dW)'!AF348=0,"",' 2_Wesentlichkeitsanalyse (dW)'!AF348)</f>
        <v/>
      </c>
      <c r="L348" s="47" t="str">
        <f>IF(' 2_Wesentlichkeitsanalyse (dW)'!AL348=0,"",' 2_Wesentlichkeitsanalyse (dW)'!AL348)</f>
        <v/>
      </c>
      <c r="M348" s="47">
        <f>IF(Tableau327[[#This Row],[Wirkungs-bewertung]]="",0,Tableau327[[#This Row],[Wirkungs-bewertung]])</f>
        <v>0</v>
      </c>
      <c r="N348" s="47">
        <f>MAX(Tableau327[[#This Row],[Risikobewertung]],Tableau327[[#This Row],[Chancen-bewertung]])</f>
        <v>0</v>
      </c>
      <c r="O348" s="47">
        <f t="shared" si="11"/>
        <v>0</v>
      </c>
      <c r="P348" s="47">
        <f t="shared" si="10"/>
        <v>0</v>
      </c>
    </row>
    <row r="349" spans="1:16" ht="64.5" outlineLevel="1">
      <c r="A349" s="25"/>
      <c r="B349" s="95" t="str">
        <f>Tableau32[[#This Row],[ESRS '#]]</f>
        <v>ESRS S4</v>
      </c>
      <c r="C349" s="95" t="str">
        <f>Tableau32[[#This Row],[Thema]]</f>
        <v>S4 - Verbraucher und Endnutzer</v>
      </c>
      <c r="D349" s="45" t="str">
        <f>IF(Tableau32[[#This Row],[Unterthema]]=0,"",Tableau32[[#This Row],[Unterthema]])</f>
        <v>Soziale Inklusion von Verbrauchern und/oder Endnutzern</v>
      </c>
      <c r="E349" s="45" t="str">
        <f>IF(Tableau32[[#This Row],[Unter-Unterthema]]=0,"",IF(Tableau32[[#This Row],[Unter-Unterthema]]="-",Tableau327[[#This Row],[Unterthema]],_xlfn.CONCAT("S4 - ",Tableau32[[#This Row],[Unter-Unterthema]])))</f>
        <v>S4 - Nichtdiskriminierung</v>
      </c>
      <c r="F349" s="47" t="str">
        <f>IF(Tableau32[[#This Row],[Zutreffend?
'[ Ja / Nein']]]=0,"",Tableau32[[#This Row],[Zutreffend?
'[ Ja / Nein']]])</f>
        <v/>
      </c>
      <c r="G349" s="47" t="str">
        <f>IF(' 2_Wesentlichkeitsanalyse (dW)'!K349=0,"",' 2_Wesentlichkeitsanalyse (dW)'!K349)</f>
        <v/>
      </c>
      <c r="H349" s="47" t="str">
        <f>IF(' 2_Wesentlichkeitsanalyse (dW)'!V349=0,"",' 2_Wesentlichkeitsanalyse (dW)'!V349)</f>
        <v/>
      </c>
      <c r="I349" s="47" t="str">
        <f>IF(' 2_Wesentlichkeitsanalyse (dW)'!X349=0,"",' 2_Wesentlichkeitsanalyse (dW)'!X349)</f>
        <v/>
      </c>
      <c r="J349" s="47" t="str">
        <f>IF(' 2_Wesentlichkeitsanalyse (dW)'!AD349=0,"",' 2_Wesentlichkeitsanalyse (dW)'!AD349)</f>
        <v/>
      </c>
      <c r="K349" s="47" t="str">
        <f>IF(' 2_Wesentlichkeitsanalyse (dW)'!AF349=0,"",' 2_Wesentlichkeitsanalyse (dW)'!AF349)</f>
        <v/>
      </c>
      <c r="L349" s="47" t="str">
        <f>IF(' 2_Wesentlichkeitsanalyse (dW)'!AL349=0,"",' 2_Wesentlichkeitsanalyse (dW)'!AL349)</f>
        <v/>
      </c>
      <c r="M349" s="47">
        <f>IF(Tableau327[[#This Row],[Wirkungs-bewertung]]="",0,Tableau327[[#This Row],[Wirkungs-bewertung]])</f>
        <v>0</v>
      </c>
      <c r="N349" s="47">
        <f>MAX(Tableau327[[#This Row],[Risikobewertung]],Tableau327[[#This Row],[Chancen-bewertung]])</f>
        <v>0</v>
      </c>
      <c r="O349" s="47">
        <f t="shared" si="11"/>
        <v>0</v>
      </c>
      <c r="P349" s="47">
        <f t="shared" si="10"/>
        <v>0</v>
      </c>
    </row>
    <row r="350" spans="1:16" ht="64.5" outlineLevel="1">
      <c r="A350" s="25"/>
      <c r="B350" s="95" t="str">
        <f>Tableau32[[#This Row],[ESRS '#]]</f>
        <v>ESRS S4</v>
      </c>
      <c r="C350" s="95" t="str">
        <f>Tableau32[[#This Row],[Thema]]</f>
        <v>S4 - Verbraucher und Endnutzer</v>
      </c>
      <c r="D350" s="45" t="str">
        <f>IF(Tableau32[[#This Row],[Unterthema]]=0,"",Tableau32[[#This Row],[Unterthema]])</f>
        <v>Soziale Inklusion von Verbrauchern und/oder Endnutzern</v>
      </c>
      <c r="E350" s="45" t="str">
        <f>IF(Tableau32[[#This Row],[Unter-Unterthema]]=0,"",IF(Tableau32[[#This Row],[Unter-Unterthema]]="-",Tableau327[[#This Row],[Unterthema]],_xlfn.CONCAT("S4 - ",Tableau32[[#This Row],[Unter-Unterthema]])))</f>
        <v>S4 - Nichtdiskriminierung</v>
      </c>
      <c r="F350" s="47" t="str">
        <f>IF(Tableau32[[#This Row],[Zutreffend?
'[ Ja / Nein']]]=0,"",Tableau32[[#This Row],[Zutreffend?
'[ Ja / Nein']]])</f>
        <v/>
      </c>
      <c r="G350" s="47" t="str">
        <f>IF(' 2_Wesentlichkeitsanalyse (dW)'!K350=0,"",' 2_Wesentlichkeitsanalyse (dW)'!K350)</f>
        <v/>
      </c>
      <c r="H350" s="47" t="str">
        <f>IF(' 2_Wesentlichkeitsanalyse (dW)'!V350=0,"",' 2_Wesentlichkeitsanalyse (dW)'!V350)</f>
        <v/>
      </c>
      <c r="I350" s="47" t="str">
        <f>IF(' 2_Wesentlichkeitsanalyse (dW)'!X350=0,"",' 2_Wesentlichkeitsanalyse (dW)'!X350)</f>
        <v/>
      </c>
      <c r="J350" s="47" t="str">
        <f>IF(' 2_Wesentlichkeitsanalyse (dW)'!AD350=0,"",' 2_Wesentlichkeitsanalyse (dW)'!AD350)</f>
        <v/>
      </c>
      <c r="K350" s="47" t="str">
        <f>IF(' 2_Wesentlichkeitsanalyse (dW)'!AF350=0,"",' 2_Wesentlichkeitsanalyse (dW)'!AF350)</f>
        <v/>
      </c>
      <c r="L350" s="47" t="str">
        <f>IF(' 2_Wesentlichkeitsanalyse (dW)'!AL350=0,"",' 2_Wesentlichkeitsanalyse (dW)'!AL350)</f>
        <v/>
      </c>
      <c r="M350" s="47">
        <f>IF(Tableau327[[#This Row],[Wirkungs-bewertung]]="",0,Tableau327[[#This Row],[Wirkungs-bewertung]])</f>
        <v>0</v>
      </c>
      <c r="N350" s="47">
        <f>MAX(Tableau327[[#This Row],[Risikobewertung]],Tableau327[[#This Row],[Chancen-bewertung]])</f>
        <v>0</v>
      </c>
      <c r="O350" s="47">
        <f t="shared" si="11"/>
        <v>0</v>
      </c>
      <c r="P350" s="47">
        <f t="shared" si="10"/>
        <v>0</v>
      </c>
    </row>
    <row r="351" spans="1:16" ht="64.5" outlineLevel="1">
      <c r="A351" s="25"/>
      <c r="B351" s="95" t="str">
        <f>Tableau32[[#This Row],[ESRS '#]]</f>
        <v>ESRS S4</v>
      </c>
      <c r="C351" s="95" t="str">
        <f>Tableau32[[#This Row],[Thema]]</f>
        <v>S4 - Verbraucher und Endnutzer</v>
      </c>
      <c r="D351" s="45" t="str">
        <f>IF(Tableau32[[#This Row],[Unterthema]]=0,"",Tableau32[[#This Row],[Unterthema]])</f>
        <v>Soziale Inklusion von Verbrauchern und/oder Endnutzern</v>
      </c>
      <c r="E351" s="45" t="str">
        <f>IF(Tableau32[[#This Row],[Unter-Unterthema]]=0,"",IF(Tableau32[[#This Row],[Unter-Unterthema]]="-",Tableau327[[#This Row],[Unterthema]],_xlfn.CONCAT("S4 - ",Tableau32[[#This Row],[Unter-Unterthema]])))</f>
        <v>S4 - Zugang zu Produkten und Dienstleistungen</v>
      </c>
      <c r="F351" s="47" t="str">
        <f>IF(Tableau32[[#This Row],[Zutreffend?
'[ Ja / Nein']]]=0,"",Tableau32[[#This Row],[Zutreffend?
'[ Ja / Nein']]])</f>
        <v/>
      </c>
      <c r="G351" s="47" t="str">
        <f>IF(' 2_Wesentlichkeitsanalyse (dW)'!K351=0,"",' 2_Wesentlichkeitsanalyse (dW)'!K351)</f>
        <v/>
      </c>
      <c r="H351" s="47" t="str">
        <f>IF(' 2_Wesentlichkeitsanalyse (dW)'!V351=0,"",' 2_Wesentlichkeitsanalyse (dW)'!V351)</f>
        <v/>
      </c>
      <c r="I351" s="47" t="str">
        <f>IF(' 2_Wesentlichkeitsanalyse (dW)'!X351=0,"",' 2_Wesentlichkeitsanalyse (dW)'!X351)</f>
        <v/>
      </c>
      <c r="J351" s="47" t="str">
        <f>IF(' 2_Wesentlichkeitsanalyse (dW)'!AD351=0,"",' 2_Wesentlichkeitsanalyse (dW)'!AD351)</f>
        <v/>
      </c>
      <c r="K351" s="47" t="str">
        <f>IF(' 2_Wesentlichkeitsanalyse (dW)'!AF351=0,"",' 2_Wesentlichkeitsanalyse (dW)'!AF351)</f>
        <v/>
      </c>
      <c r="L351" s="47" t="str">
        <f>IF(' 2_Wesentlichkeitsanalyse (dW)'!AL351=0,"",' 2_Wesentlichkeitsanalyse (dW)'!AL351)</f>
        <v/>
      </c>
      <c r="M351" s="47">
        <f>IF(Tableau327[[#This Row],[Wirkungs-bewertung]]="",0,Tableau327[[#This Row],[Wirkungs-bewertung]])</f>
        <v>0</v>
      </c>
      <c r="N351" s="47">
        <f>MAX(Tableau327[[#This Row],[Risikobewertung]],Tableau327[[#This Row],[Chancen-bewertung]])</f>
        <v>0</v>
      </c>
      <c r="O351" s="47">
        <f t="shared" si="11"/>
        <v>0</v>
      </c>
      <c r="P351" s="47">
        <f t="shared" si="10"/>
        <v>0</v>
      </c>
    </row>
    <row r="352" spans="1:16" ht="64.5" outlineLevel="1">
      <c r="A352" s="25"/>
      <c r="B352" s="95" t="str">
        <f>Tableau32[[#This Row],[ESRS '#]]</f>
        <v>ESRS S4</v>
      </c>
      <c r="C352" s="95" t="str">
        <f>Tableau32[[#This Row],[Thema]]</f>
        <v>S4 - Verbraucher und Endnutzer</v>
      </c>
      <c r="D352" s="45" t="str">
        <f>IF(Tableau32[[#This Row],[Unterthema]]=0,"",Tableau32[[#This Row],[Unterthema]])</f>
        <v>Soziale Inklusion von Verbrauchern und/oder Endnutzern</v>
      </c>
      <c r="E352" s="45" t="str">
        <f>IF(Tableau32[[#This Row],[Unter-Unterthema]]=0,"",IF(Tableau32[[#This Row],[Unter-Unterthema]]="-",Tableau327[[#This Row],[Unterthema]],_xlfn.CONCAT("S4 - ",Tableau32[[#This Row],[Unter-Unterthema]])))</f>
        <v>S4 - Zugang zu Produkten und Dienstleistungen</v>
      </c>
      <c r="F352" s="47" t="str">
        <f>IF(Tableau32[[#This Row],[Zutreffend?
'[ Ja / Nein']]]=0,"",Tableau32[[#This Row],[Zutreffend?
'[ Ja / Nein']]])</f>
        <v/>
      </c>
      <c r="G352" s="47" t="str">
        <f>IF(' 2_Wesentlichkeitsanalyse (dW)'!K352=0,"",' 2_Wesentlichkeitsanalyse (dW)'!K352)</f>
        <v/>
      </c>
      <c r="H352" s="47" t="str">
        <f>IF(' 2_Wesentlichkeitsanalyse (dW)'!V352=0,"",' 2_Wesentlichkeitsanalyse (dW)'!V352)</f>
        <v/>
      </c>
      <c r="I352" s="47" t="str">
        <f>IF(' 2_Wesentlichkeitsanalyse (dW)'!X352=0,"",' 2_Wesentlichkeitsanalyse (dW)'!X352)</f>
        <v/>
      </c>
      <c r="J352" s="47" t="str">
        <f>IF(' 2_Wesentlichkeitsanalyse (dW)'!AD352=0,"",' 2_Wesentlichkeitsanalyse (dW)'!AD352)</f>
        <v/>
      </c>
      <c r="K352" s="47" t="str">
        <f>IF(' 2_Wesentlichkeitsanalyse (dW)'!AF352=0,"",' 2_Wesentlichkeitsanalyse (dW)'!AF352)</f>
        <v/>
      </c>
      <c r="L352" s="47" t="str">
        <f>IF(' 2_Wesentlichkeitsanalyse (dW)'!AL352=0,"",' 2_Wesentlichkeitsanalyse (dW)'!AL352)</f>
        <v/>
      </c>
      <c r="M352" s="47">
        <f>IF(Tableau327[[#This Row],[Wirkungs-bewertung]]="",0,Tableau327[[#This Row],[Wirkungs-bewertung]])</f>
        <v>0</v>
      </c>
      <c r="N352" s="47">
        <f>MAX(Tableau327[[#This Row],[Risikobewertung]],Tableau327[[#This Row],[Chancen-bewertung]])</f>
        <v>0</v>
      </c>
      <c r="O352" s="47">
        <f t="shared" si="11"/>
        <v>0</v>
      </c>
      <c r="P352" s="47">
        <f t="shared" si="10"/>
        <v>0</v>
      </c>
    </row>
    <row r="353" spans="1:16" ht="64.5" outlineLevel="1">
      <c r="A353" s="25"/>
      <c r="B353" s="95" t="str">
        <f>Tableau32[[#This Row],[ESRS '#]]</f>
        <v>ESRS S4</v>
      </c>
      <c r="C353" s="95" t="str">
        <f>Tableau32[[#This Row],[Thema]]</f>
        <v>S4 - Verbraucher und Endnutzer</v>
      </c>
      <c r="D353" s="45" t="str">
        <f>IF(Tableau32[[#This Row],[Unterthema]]=0,"",Tableau32[[#This Row],[Unterthema]])</f>
        <v>Soziale Inklusion von Verbrauchern und/oder Endnutzern</v>
      </c>
      <c r="E353" s="45" t="str">
        <f>IF(Tableau32[[#This Row],[Unter-Unterthema]]=0,"",IF(Tableau32[[#This Row],[Unter-Unterthema]]="-",Tableau327[[#This Row],[Unterthema]],_xlfn.CONCAT("S4 - ",Tableau32[[#This Row],[Unter-Unterthema]])))</f>
        <v>S4 - Zugang zu Produkten und Dienstleistungen</v>
      </c>
      <c r="F353" s="47" t="str">
        <f>IF(Tableau32[[#This Row],[Zutreffend?
'[ Ja / Nein']]]=0,"",Tableau32[[#This Row],[Zutreffend?
'[ Ja / Nein']]])</f>
        <v/>
      </c>
      <c r="G353" s="47" t="str">
        <f>IF(' 2_Wesentlichkeitsanalyse (dW)'!K353=0,"",' 2_Wesentlichkeitsanalyse (dW)'!K353)</f>
        <v/>
      </c>
      <c r="H353" s="47" t="str">
        <f>IF(' 2_Wesentlichkeitsanalyse (dW)'!V353=0,"",' 2_Wesentlichkeitsanalyse (dW)'!V353)</f>
        <v/>
      </c>
      <c r="I353" s="47" t="str">
        <f>IF(' 2_Wesentlichkeitsanalyse (dW)'!X353=0,"",' 2_Wesentlichkeitsanalyse (dW)'!X353)</f>
        <v/>
      </c>
      <c r="J353" s="47" t="str">
        <f>IF(' 2_Wesentlichkeitsanalyse (dW)'!AD353=0,"",' 2_Wesentlichkeitsanalyse (dW)'!AD353)</f>
        <v/>
      </c>
      <c r="K353" s="47" t="str">
        <f>IF(' 2_Wesentlichkeitsanalyse (dW)'!AF353=0,"",' 2_Wesentlichkeitsanalyse (dW)'!AF353)</f>
        <v/>
      </c>
      <c r="L353" s="47" t="str">
        <f>IF(' 2_Wesentlichkeitsanalyse (dW)'!AL353=0,"",' 2_Wesentlichkeitsanalyse (dW)'!AL353)</f>
        <v/>
      </c>
      <c r="M353" s="47">
        <f>IF(Tableau327[[#This Row],[Wirkungs-bewertung]]="",0,Tableau327[[#This Row],[Wirkungs-bewertung]])</f>
        <v>0</v>
      </c>
      <c r="N353" s="47">
        <f>MAX(Tableau327[[#This Row],[Risikobewertung]],Tableau327[[#This Row],[Chancen-bewertung]])</f>
        <v>0</v>
      </c>
      <c r="O353" s="47">
        <f t="shared" si="11"/>
        <v>0</v>
      </c>
      <c r="P353" s="47">
        <f t="shared" si="10"/>
        <v>0</v>
      </c>
    </row>
    <row r="354" spans="1:16" ht="64.5" outlineLevel="1">
      <c r="A354" s="25"/>
      <c r="B354" s="95" t="str">
        <f>Tableau32[[#This Row],[ESRS '#]]</f>
        <v>ESRS S4</v>
      </c>
      <c r="C354" s="95" t="str">
        <f>Tableau32[[#This Row],[Thema]]</f>
        <v>S4 - Verbraucher und Endnutzer</v>
      </c>
      <c r="D354" s="45" t="str">
        <f>IF(Tableau32[[#This Row],[Unterthema]]=0,"",Tableau32[[#This Row],[Unterthema]])</f>
        <v>Soziale Inklusion von Verbrauchern und/oder Endnutzern</v>
      </c>
      <c r="E354" s="45" t="str">
        <f>IF(Tableau32[[#This Row],[Unter-Unterthema]]=0,"",IF(Tableau32[[#This Row],[Unter-Unterthema]]="-",Tableau327[[#This Row],[Unterthema]],_xlfn.CONCAT("S4 - ",Tableau32[[#This Row],[Unter-Unterthema]])))</f>
        <v>S4 - Zugang zu Produkten und Dienstleistungen</v>
      </c>
      <c r="F354" s="47" t="str">
        <f>IF(Tableau32[[#This Row],[Zutreffend?
'[ Ja / Nein']]]=0,"",Tableau32[[#This Row],[Zutreffend?
'[ Ja / Nein']]])</f>
        <v/>
      </c>
      <c r="G354" s="47" t="str">
        <f>IF(' 2_Wesentlichkeitsanalyse (dW)'!K354=0,"",' 2_Wesentlichkeitsanalyse (dW)'!K354)</f>
        <v/>
      </c>
      <c r="H354" s="47" t="str">
        <f>IF(' 2_Wesentlichkeitsanalyse (dW)'!V354=0,"",' 2_Wesentlichkeitsanalyse (dW)'!V354)</f>
        <v/>
      </c>
      <c r="I354" s="47" t="str">
        <f>IF(' 2_Wesentlichkeitsanalyse (dW)'!X354=0,"",' 2_Wesentlichkeitsanalyse (dW)'!X354)</f>
        <v/>
      </c>
      <c r="J354" s="47" t="str">
        <f>IF(' 2_Wesentlichkeitsanalyse (dW)'!AD354=0,"",' 2_Wesentlichkeitsanalyse (dW)'!AD354)</f>
        <v/>
      </c>
      <c r="K354" s="47" t="str">
        <f>IF(' 2_Wesentlichkeitsanalyse (dW)'!AF354=0,"",' 2_Wesentlichkeitsanalyse (dW)'!AF354)</f>
        <v/>
      </c>
      <c r="L354" s="47" t="str">
        <f>IF(' 2_Wesentlichkeitsanalyse (dW)'!AL354=0,"",' 2_Wesentlichkeitsanalyse (dW)'!AL354)</f>
        <v/>
      </c>
      <c r="M354" s="47">
        <f>IF(Tableau327[[#This Row],[Wirkungs-bewertung]]="",0,Tableau327[[#This Row],[Wirkungs-bewertung]])</f>
        <v>0</v>
      </c>
      <c r="N354" s="47">
        <f>MAX(Tableau327[[#This Row],[Risikobewertung]],Tableau327[[#This Row],[Chancen-bewertung]])</f>
        <v>0</v>
      </c>
      <c r="O354" s="47">
        <f t="shared" si="11"/>
        <v>0</v>
      </c>
      <c r="P354" s="47">
        <f t="shared" si="10"/>
        <v>0</v>
      </c>
    </row>
    <row r="355" spans="1:16" ht="64.5" outlineLevel="1">
      <c r="A355" s="25"/>
      <c r="B355" s="95" t="str">
        <f>Tableau32[[#This Row],[ESRS '#]]</f>
        <v>ESRS S4</v>
      </c>
      <c r="C355" s="95" t="str">
        <f>Tableau32[[#This Row],[Thema]]</f>
        <v>S4 - Verbraucher und Endnutzer</v>
      </c>
      <c r="D355" s="45" t="str">
        <f>IF(Tableau32[[#This Row],[Unterthema]]=0,"",Tableau32[[#This Row],[Unterthema]])</f>
        <v>Soziale Inklusion von Verbrauchern und/oder Endnutzern</v>
      </c>
      <c r="E355" s="45" t="str">
        <f>IF(Tableau32[[#This Row],[Unter-Unterthema]]=0,"",IF(Tableau32[[#This Row],[Unter-Unterthema]]="-",Tableau327[[#This Row],[Unterthema]],_xlfn.CONCAT("S4 - ",Tableau32[[#This Row],[Unter-Unterthema]])))</f>
        <v>S4 - Verantwortliche Vermarktungspraktiken</v>
      </c>
      <c r="F355" s="47" t="str">
        <f>IF(Tableau32[[#This Row],[Zutreffend?
'[ Ja / Nein']]]=0,"",Tableau32[[#This Row],[Zutreffend?
'[ Ja / Nein']]])</f>
        <v/>
      </c>
      <c r="G355" s="47" t="str">
        <f>IF(' 2_Wesentlichkeitsanalyse (dW)'!K355=0,"",' 2_Wesentlichkeitsanalyse (dW)'!K355)</f>
        <v/>
      </c>
      <c r="H355" s="47" t="str">
        <f>IF(' 2_Wesentlichkeitsanalyse (dW)'!V355=0,"",' 2_Wesentlichkeitsanalyse (dW)'!V355)</f>
        <v/>
      </c>
      <c r="I355" s="47" t="str">
        <f>IF(' 2_Wesentlichkeitsanalyse (dW)'!X355=0,"",' 2_Wesentlichkeitsanalyse (dW)'!X355)</f>
        <v/>
      </c>
      <c r="J355" s="47" t="str">
        <f>IF(' 2_Wesentlichkeitsanalyse (dW)'!AD355=0,"",' 2_Wesentlichkeitsanalyse (dW)'!AD355)</f>
        <v/>
      </c>
      <c r="K355" s="47" t="str">
        <f>IF(' 2_Wesentlichkeitsanalyse (dW)'!AF355=0,"",' 2_Wesentlichkeitsanalyse (dW)'!AF355)</f>
        <v/>
      </c>
      <c r="L355" s="47" t="str">
        <f>IF(' 2_Wesentlichkeitsanalyse (dW)'!AL355=0,"",' 2_Wesentlichkeitsanalyse (dW)'!AL355)</f>
        <v/>
      </c>
      <c r="M355" s="47">
        <f>IF(Tableau327[[#This Row],[Wirkungs-bewertung]]="",0,Tableau327[[#This Row],[Wirkungs-bewertung]])</f>
        <v>0</v>
      </c>
      <c r="N355" s="47">
        <f>MAX(Tableau327[[#This Row],[Risikobewertung]],Tableau327[[#This Row],[Chancen-bewertung]])</f>
        <v>0</v>
      </c>
      <c r="O355" s="47">
        <f t="shared" si="11"/>
        <v>0</v>
      </c>
      <c r="P355" s="47">
        <f t="shared" si="10"/>
        <v>0</v>
      </c>
    </row>
    <row r="356" spans="1:16" ht="64.5" outlineLevel="1">
      <c r="A356" s="25"/>
      <c r="B356" s="95" t="str">
        <f>Tableau32[[#This Row],[ESRS '#]]</f>
        <v>ESRS S4</v>
      </c>
      <c r="C356" s="95" t="str">
        <f>Tableau32[[#This Row],[Thema]]</f>
        <v>S4 - Verbraucher und Endnutzer</v>
      </c>
      <c r="D356" s="45" t="str">
        <f>IF(Tableau32[[#This Row],[Unterthema]]=0,"",Tableau32[[#This Row],[Unterthema]])</f>
        <v>Soziale Inklusion von Verbrauchern und/oder Endnutzern</v>
      </c>
      <c r="E356" s="45" t="str">
        <f>IF(Tableau32[[#This Row],[Unter-Unterthema]]=0,"",IF(Tableau32[[#This Row],[Unter-Unterthema]]="-",Tableau327[[#This Row],[Unterthema]],_xlfn.CONCAT("S4 - ",Tableau32[[#This Row],[Unter-Unterthema]])))</f>
        <v>S4 - Verantwortliche Vermarktungspraktiken</v>
      </c>
      <c r="F356" s="47" t="str">
        <f>IF(Tableau32[[#This Row],[Zutreffend?
'[ Ja / Nein']]]=0,"",Tableau32[[#This Row],[Zutreffend?
'[ Ja / Nein']]])</f>
        <v/>
      </c>
      <c r="G356" s="47" t="str">
        <f>IF(' 2_Wesentlichkeitsanalyse (dW)'!K356=0,"",' 2_Wesentlichkeitsanalyse (dW)'!K356)</f>
        <v/>
      </c>
      <c r="H356" s="47" t="str">
        <f>IF(' 2_Wesentlichkeitsanalyse (dW)'!V356=0,"",' 2_Wesentlichkeitsanalyse (dW)'!V356)</f>
        <v/>
      </c>
      <c r="I356" s="47" t="str">
        <f>IF(' 2_Wesentlichkeitsanalyse (dW)'!X356=0,"",' 2_Wesentlichkeitsanalyse (dW)'!X356)</f>
        <v/>
      </c>
      <c r="J356" s="47" t="str">
        <f>IF(' 2_Wesentlichkeitsanalyse (dW)'!AD356=0,"",' 2_Wesentlichkeitsanalyse (dW)'!AD356)</f>
        <v/>
      </c>
      <c r="K356" s="47" t="str">
        <f>IF(' 2_Wesentlichkeitsanalyse (dW)'!AF356=0,"",' 2_Wesentlichkeitsanalyse (dW)'!AF356)</f>
        <v/>
      </c>
      <c r="L356" s="47" t="str">
        <f>IF(' 2_Wesentlichkeitsanalyse (dW)'!AL356=0,"",' 2_Wesentlichkeitsanalyse (dW)'!AL356)</f>
        <v/>
      </c>
      <c r="M356" s="47">
        <f>IF(Tableau327[[#This Row],[Wirkungs-bewertung]]="",0,Tableau327[[#This Row],[Wirkungs-bewertung]])</f>
        <v>0</v>
      </c>
      <c r="N356" s="47">
        <f>MAX(Tableau327[[#This Row],[Risikobewertung]],Tableau327[[#This Row],[Chancen-bewertung]])</f>
        <v>0</v>
      </c>
      <c r="O356" s="47">
        <f t="shared" si="11"/>
        <v>0</v>
      </c>
      <c r="P356" s="47">
        <f t="shared" si="10"/>
        <v>0</v>
      </c>
    </row>
    <row r="357" spans="1:16" ht="64.5" outlineLevel="1">
      <c r="A357" s="25"/>
      <c r="B357" s="95" t="str">
        <f>Tableau32[[#This Row],[ESRS '#]]</f>
        <v>ESRS S4</v>
      </c>
      <c r="C357" s="95" t="str">
        <f>Tableau32[[#This Row],[Thema]]</f>
        <v>S4 - Verbraucher und Endnutzer</v>
      </c>
      <c r="D357" s="45" t="str">
        <f>IF(Tableau32[[#This Row],[Unterthema]]=0,"",Tableau32[[#This Row],[Unterthema]])</f>
        <v>Soziale Inklusion von Verbrauchern und/oder Endnutzern</v>
      </c>
      <c r="E357" s="45" t="str">
        <f>IF(Tableau32[[#This Row],[Unter-Unterthema]]=0,"",IF(Tableau32[[#This Row],[Unter-Unterthema]]="-",Tableau327[[#This Row],[Unterthema]],_xlfn.CONCAT("S4 - ",Tableau32[[#This Row],[Unter-Unterthema]])))</f>
        <v>S4 - Verantwortliche Vermarktungspraktiken</v>
      </c>
      <c r="F357" s="47" t="str">
        <f>IF(Tableau32[[#This Row],[Zutreffend?
'[ Ja / Nein']]]=0,"",Tableau32[[#This Row],[Zutreffend?
'[ Ja / Nein']]])</f>
        <v/>
      </c>
      <c r="G357" s="47" t="str">
        <f>IF(' 2_Wesentlichkeitsanalyse (dW)'!K357=0,"",' 2_Wesentlichkeitsanalyse (dW)'!K357)</f>
        <v/>
      </c>
      <c r="H357" s="47" t="str">
        <f>IF(' 2_Wesentlichkeitsanalyse (dW)'!V357=0,"",' 2_Wesentlichkeitsanalyse (dW)'!V357)</f>
        <v/>
      </c>
      <c r="I357" s="47" t="str">
        <f>IF(' 2_Wesentlichkeitsanalyse (dW)'!X357=0,"",' 2_Wesentlichkeitsanalyse (dW)'!X357)</f>
        <v/>
      </c>
      <c r="J357" s="47" t="str">
        <f>IF(' 2_Wesentlichkeitsanalyse (dW)'!AD357=0,"",' 2_Wesentlichkeitsanalyse (dW)'!AD357)</f>
        <v/>
      </c>
      <c r="K357" s="47" t="str">
        <f>IF(' 2_Wesentlichkeitsanalyse (dW)'!AF357=0,"",' 2_Wesentlichkeitsanalyse (dW)'!AF357)</f>
        <v/>
      </c>
      <c r="L357" s="47" t="str">
        <f>IF(' 2_Wesentlichkeitsanalyse (dW)'!AL357=0,"",' 2_Wesentlichkeitsanalyse (dW)'!AL357)</f>
        <v/>
      </c>
      <c r="M357" s="47">
        <f>IF(Tableau327[[#This Row],[Wirkungs-bewertung]]="",0,Tableau327[[#This Row],[Wirkungs-bewertung]])</f>
        <v>0</v>
      </c>
      <c r="N357" s="47">
        <f>MAX(Tableau327[[#This Row],[Risikobewertung]],Tableau327[[#This Row],[Chancen-bewertung]])</f>
        <v>0</v>
      </c>
      <c r="O357" s="47">
        <f t="shared" si="11"/>
        <v>0</v>
      </c>
      <c r="P357" s="47">
        <f t="shared" si="10"/>
        <v>0</v>
      </c>
    </row>
    <row r="358" spans="1:16" ht="64.5" outlineLevel="1">
      <c r="A358" s="25"/>
      <c r="B358" s="95" t="str">
        <f>Tableau32[[#This Row],[ESRS '#]]</f>
        <v>ESRS S4</v>
      </c>
      <c r="C358" s="95" t="str">
        <f>Tableau32[[#This Row],[Thema]]</f>
        <v>S4 - Verbraucher und Endnutzer</v>
      </c>
      <c r="D358" s="45" t="str">
        <f>IF(Tableau32[[#This Row],[Unterthema]]=0,"",Tableau32[[#This Row],[Unterthema]])</f>
        <v>Soziale Inklusion von Verbrauchern und/oder Endnutzern</v>
      </c>
      <c r="E358" s="45" t="str">
        <f>IF(Tableau32[[#This Row],[Unter-Unterthema]]=0,"",IF(Tableau32[[#This Row],[Unter-Unterthema]]="-",Tableau327[[#This Row],[Unterthema]],_xlfn.CONCAT("S4 - ",Tableau32[[#This Row],[Unter-Unterthema]])))</f>
        <v>S4 - Verantwortliche Vermarktungspraktiken</v>
      </c>
      <c r="F358" s="47" t="str">
        <f>IF(Tableau32[[#This Row],[Zutreffend?
'[ Ja / Nein']]]=0,"",Tableau32[[#This Row],[Zutreffend?
'[ Ja / Nein']]])</f>
        <v/>
      </c>
      <c r="G358" s="47" t="str">
        <f>IF(' 2_Wesentlichkeitsanalyse (dW)'!K358=0,"",' 2_Wesentlichkeitsanalyse (dW)'!K358)</f>
        <v/>
      </c>
      <c r="H358" s="47" t="str">
        <f>IF(' 2_Wesentlichkeitsanalyse (dW)'!V358=0,"",' 2_Wesentlichkeitsanalyse (dW)'!V358)</f>
        <v/>
      </c>
      <c r="I358" s="47" t="str">
        <f>IF(' 2_Wesentlichkeitsanalyse (dW)'!X358=0,"",' 2_Wesentlichkeitsanalyse (dW)'!X358)</f>
        <v/>
      </c>
      <c r="J358" s="47" t="str">
        <f>IF(' 2_Wesentlichkeitsanalyse (dW)'!AD358=0,"",' 2_Wesentlichkeitsanalyse (dW)'!AD358)</f>
        <v/>
      </c>
      <c r="K358" s="47" t="str">
        <f>IF(' 2_Wesentlichkeitsanalyse (dW)'!AF358=0,"",' 2_Wesentlichkeitsanalyse (dW)'!AF358)</f>
        <v/>
      </c>
      <c r="L358" s="47" t="str">
        <f>IF(' 2_Wesentlichkeitsanalyse (dW)'!AL358=0,"",' 2_Wesentlichkeitsanalyse (dW)'!AL358)</f>
        <v/>
      </c>
      <c r="M358" s="47">
        <f>IF(Tableau327[[#This Row],[Wirkungs-bewertung]]="",0,Tableau327[[#This Row],[Wirkungs-bewertung]])</f>
        <v>0</v>
      </c>
      <c r="N358" s="47">
        <f>MAX(Tableau327[[#This Row],[Risikobewertung]],Tableau327[[#This Row],[Chancen-bewertung]])</f>
        <v>0</v>
      </c>
      <c r="O358" s="47">
        <f t="shared" si="11"/>
        <v>0</v>
      </c>
      <c r="P358" s="47">
        <f t="shared" si="10"/>
        <v>0</v>
      </c>
    </row>
    <row r="359" spans="1:16" ht="64.5">
      <c r="A359" s="25"/>
      <c r="B359" s="96" t="str">
        <f>Tableau32[[#This Row],[ESRS '#]]</f>
        <v>ESRS G1</v>
      </c>
      <c r="C359" s="97" t="str">
        <f>Tableau32[[#This Row],[Thema]]</f>
        <v>G1 - Unternehmenspolitik</v>
      </c>
      <c r="D359" s="227"/>
      <c r="E359" s="22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</row>
    <row r="360" spans="1:16" ht="64.5" outlineLevel="1">
      <c r="A360" s="25"/>
      <c r="B360" s="96" t="str">
        <f>Tableau32[[#This Row],[ESRS '#]]</f>
        <v>ESRS G1</v>
      </c>
      <c r="C360" s="97" t="str">
        <f>Tableau32[[#This Row],[Thema]]</f>
        <v>G1 - Unternehmenspolitik</v>
      </c>
      <c r="D360" s="46" t="str">
        <f>IF(Tableau32[[#This Row],[Unterthema]]=0,"",Tableau32[[#This Row],[Unterthema]])</f>
        <v>Unternehmenskultur</v>
      </c>
      <c r="E360" s="46" t="str">
        <f>IF(Tableau32[[#This Row],[Unter-Unterthema]]=0,"",IF(Tableau32[[#This Row],[Unter-Unterthema]]="-",_xlfn.CONCAT("G1 - ",Tableau327[[#This Row],[Unterthema]]),Tableau32[[#This Row],[Unter-Unterthema]]))</f>
        <v>G1 - Unternehmenskultur</v>
      </c>
      <c r="F360" s="46" t="str">
        <f>IF(Tableau32[[#This Row],[Zutreffend?
'[ Ja / Nein']]]=0,"",Tableau32[[#This Row],[Zutreffend?
'[ Ja / Nein']]])</f>
        <v/>
      </c>
      <c r="G360" s="46" t="str">
        <f>IF(' 2_Wesentlichkeitsanalyse (dW)'!K360=0,"",' 2_Wesentlichkeitsanalyse (dW)'!K360)</f>
        <v/>
      </c>
      <c r="H360" s="103" t="str">
        <f>IF(' 2_Wesentlichkeitsanalyse (dW)'!V360=0,"",' 2_Wesentlichkeitsanalyse (dW)'!V360)</f>
        <v/>
      </c>
      <c r="I360" s="46" t="str">
        <f>IF(' 2_Wesentlichkeitsanalyse (dW)'!X360=0,"",' 2_Wesentlichkeitsanalyse (dW)'!X360)</f>
        <v/>
      </c>
      <c r="J360" s="103" t="str">
        <f>IF(' 2_Wesentlichkeitsanalyse (dW)'!AD360=0,"",' 2_Wesentlichkeitsanalyse (dW)'!AD360)</f>
        <v/>
      </c>
      <c r="K360" s="46" t="str">
        <f>IF(' 2_Wesentlichkeitsanalyse (dW)'!AF360=0,"",' 2_Wesentlichkeitsanalyse (dW)'!AF360)</f>
        <v/>
      </c>
      <c r="L360" s="103" t="str">
        <f>IF(' 2_Wesentlichkeitsanalyse (dW)'!AL360=0,"",' 2_Wesentlichkeitsanalyse (dW)'!AL360)</f>
        <v/>
      </c>
      <c r="M360" s="103">
        <f>IF(Tableau327[[#This Row],[Wirkungs-bewertung]]="",0,Tableau327[[#This Row],[Wirkungs-bewertung]])</f>
        <v>0</v>
      </c>
      <c r="N360" s="103">
        <f>MAX(Tableau327[[#This Row],[Risikobewertung]],Tableau327[[#This Row],[Chancen-bewertung]])</f>
        <v>0</v>
      </c>
      <c r="O360" s="103">
        <f t="shared" si="11"/>
        <v>0</v>
      </c>
      <c r="P360" s="103">
        <f t="shared" si="10"/>
        <v>0</v>
      </c>
    </row>
    <row r="361" spans="1:16" ht="64.5" outlineLevel="1">
      <c r="A361" s="25"/>
      <c r="B361" s="96" t="str">
        <f>Tableau32[[#This Row],[ESRS '#]]</f>
        <v>ESRS G1</v>
      </c>
      <c r="C361" s="97" t="str">
        <f>Tableau32[[#This Row],[Thema]]</f>
        <v>G1 - Unternehmenspolitik</v>
      </c>
      <c r="D361" s="46" t="str">
        <f>IF(Tableau32[[#This Row],[Unterthema]]=0,"",Tableau32[[#This Row],[Unterthema]])</f>
        <v>Unternehmenskultur</v>
      </c>
      <c r="E361" s="46" t="str">
        <f>IF(Tableau32[[#This Row],[Unter-Unterthema]]=0,"",IF(Tableau32[[#This Row],[Unter-Unterthema]]="-",_xlfn.CONCAT("G1 - ",Tableau327[[#This Row],[Unterthema]]),Tableau32[[#This Row],[Unter-Unterthema]]))</f>
        <v>G1 - Unternehmenskultur</v>
      </c>
      <c r="F361" s="46" t="str">
        <f>IF(Tableau32[[#This Row],[Zutreffend?
'[ Ja / Nein']]]=0,"",Tableau32[[#This Row],[Zutreffend?
'[ Ja / Nein']]])</f>
        <v/>
      </c>
      <c r="G361" s="46" t="str">
        <f>IF(' 2_Wesentlichkeitsanalyse (dW)'!K361=0,"",' 2_Wesentlichkeitsanalyse (dW)'!K361)</f>
        <v/>
      </c>
      <c r="H361" s="103" t="str">
        <f>IF(' 2_Wesentlichkeitsanalyse (dW)'!V361=0,"",' 2_Wesentlichkeitsanalyse (dW)'!V361)</f>
        <v/>
      </c>
      <c r="I361" s="46" t="str">
        <f>IF(' 2_Wesentlichkeitsanalyse (dW)'!X361=0,"",' 2_Wesentlichkeitsanalyse (dW)'!X361)</f>
        <v/>
      </c>
      <c r="J361" s="103" t="str">
        <f>IF(' 2_Wesentlichkeitsanalyse (dW)'!AD361=0,"",' 2_Wesentlichkeitsanalyse (dW)'!AD361)</f>
        <v/>
      </c>
      <c r="K361" s="46" t="str">
        <f>IF(' 2_Wesentlichkeitsanalyse (dW)'!AF361=0,"",' 2_Wesentlichkeitsanalyse (dW)'!AF361)</f>
        <v/>
      </c>
      <c r="L361" s="103" t="str">
        <f>IF(' 2_Wesentlichkeitsanalyse (dW)'!AL361=0,"",' 2_Wesentlichkeitsanalyse (dW)'!AL361)</f>
        <v/>
      </c>
      <c r="M361" s="103">
        <f>IF(Tableau327[[#This Row],[Wirkungs-bewertung]]="",0,Tableau327[[#This Row],[Wirkungs-bewertung]])</f>
        <v>0</v>
      </c>
      <c r="N361" s="103">
        <f>MAX(Tableau327[[#This Row],[Risikobewertung]],Tableau327[[#This Row],[Chancen-bewertung]])</f>
        <v>0</v>
      </c>
      <c r="O361" s="103">
        <f t="shared" si="11"/>
        <v>0</v>
      </c>
      <c r="P361" s="103">
        <f t="shared" si="10"/>
        <v>0</v>
      </c>
    </row>
    <row r="362" spans="1:16" ht="64.5" outlineLevel="1">
      <c r="A362" s="25"/>
      <c r="B362" s="96" t="str">
        <f>Tableau32[[#This Row],[ESRS '#]]</f>
        <v>ESRS G1</v>
      </c>
      <c r="C362" s="97" t="str">
        <f>Tableau32[[#This Row],[Thema]]</f>
        <v>G1 - Unternehmenspolitik</v>
      </c>
      <c r="D362" s="46" t="str">
        <f>IF(Tableau32[[#This Row],[Unterthema]]=0,"",Tableau32[[#This Row],[Unterthema]])</f>
        <v>Unternehmenskultur</v>
      </c>
      <c r="E362" s="46" t="str">
        <f>IF(Tableau32[[#This Row],[Unter-Unterthema]]=0,"",IF(Tableau32[[#This Row],[Unter-Unterthema]]="-",_xlfn.CONCAT("G1 - ",Tableau327[[#This Row],[Unterthema]]),Tableau32[[#This Row],[Unter-Unterthema]]))</f>
        <v>G1 - Unternehmenskultur</v>
      </c>
      <c r="F362" s="46" t="str">
        <f>IF(Tableau32[[#This Row],[Zutreffend?
'[ Ja / Nein']]]=0,"",Tableau32[[#This Row],[Zutreffend?
'[ Ja / Nein']]])</f>
        <v/>
      </c>
      <c r="G362" s="46" t="str">
        <f>IF(' 2_Wesentlichkeitsanalyse (dW)'!K362=0,"",' 2_Wesentlichkeitsanalyse (dW)'!K362)</f>
        <v/>
      </c>
      <c r="H362" s="103" t="str">
        <f>IF(' 2_Wesentlichkeitsanalyse (dW)'!V362=0,"",' 2_Wesentlichkeitsanalyse (dW)'!V362)</f>
        <v/>
      </c>
      <c r="I362" s="46" t="str">
        <f>IF(' 2_Wesentlichkeitsanalyse (dW)'!X362=0,"",' 2_Wesentlichkeitsanalyse (dW)'!X362)</f>
        <v/>
      </c>
      <c r="J362" s="103" t="str">
        <f>IF(' 2_Wesentlichkeitsanalyse (dW)'!AD362=0,"",' 2_Wesentlichkeitsanalyse (dW)'!AD362)</f>
        <v/>
      </c>
      <c r="K362" s="46" t="str">
        <f>IF(' 2_Wesentlichkeitsanalyse (dW)'!AF362=0,"",' 2_Wesentlichkeitsanalyse (dW)'!AF362)</f>
        <v/>
      </c>
      <c r="L362" s="103" t="str">
        <f>IF(' 2_Wesentlichkeitsanalyse (dW)'!AL362=0,"",' 2_Wesentlichkeitsanalyse (dW)'!AL362)</f>
        <v/>
      </c>
      <c r="M362" s="103">
        <f>IF(Tableau327[[#This Row],[Wirkungs-bewertung]]="",0,Tableau327[[#This Row],[Wirkungs-bewertung]])</f>
        <v>0</v>
      </c>
      <c r="N362" s="103">
        <f>MAX(Tableau327[[#This Row],[Risikobewertung]],Tableau327[[#This Row],[Chancen-bewertung]])</f>
        <v>0</v>
      </c>
      <c r="O362" s="103">
        <f t="shared" si="11"/>
        <v>0</v>
      </c>
      <c r="P362" s="103">
        <f t="shared" si="10"/>
        <v>0</v>
      </c>
    </row>
    <row r="363" spans="1:16" ht="35.25" customHeight="1" outlineLevel="1">
      <c r="A363" s="25"/>
      <c r="B363" s="96" t="str">
        <f>Tableau32[[#This Row],[ESRS '#]]</f>
        <v>ESRS G1</v>
      </c>
      <c r="C363" s="97" t="str">
        <f>Tableau32[[#This Row],[Thema]]</f>
        <v>G1 - Unternehmenspolitik</v>
      </c>
      <c r="D363" s="46" t="str">
        <f>IF(Tableau32[[#This Row],[Unterthema]]=0,"",Tableau32[[#This Row],[Unterthema]])</f>
        <v>Unternehmenskultur</v>
      </c>
      <c r="E363" s="46" t="str">
        <f>IF(Tableau32[[#This Row],[Unter-Unterthema]]=0,"",IF(Tableau32[[#This Row],[Unter-Unterthema]]="-",_xlfn.CONCAT("G1 - ",Tableau327[[#This Row],[Unterthema]]),Tableau32[[#This Row],[Unter-Unterthema]]))</f>
        <v>G1 - Unternehmenskultur</v>
      </c>
      <c r="F363" s="46" t="str">
        <f>IF(Tableau32[[#This Row],[Zutreffend?
'[ Ja / Nein']]]=0,"",Tableau32[[#This Row],[Zutreffend?
'[ Ja / Nein']]])</f>
        <v/>
      </c>
      <c r="G363" s="46" t="str">
        <f>IF(' 2_Wesentlichkeitsanalyse (dW)'!K363=0,"",' 2_Wesentlichkeitsanalyse (dW)'!K363)</f>
        <v/>
      </c>
      <c r="H363" s="103" t="str">
        <f>IF(' 2_Wesentlichkeitsanalyse (dW)'!V363=0,"",' 2_Wesentlichkeitsanalyse (dW)'!V363)</f>
        <v/>
      </c>
      <c r="I363" s="46" t="str">
        <f>IF(' 2_Wesentlichkeitsanalyse (dW)'!X363=0,"",' 2_Wesentlichkeitsanalyse (dW)'!X363)</f>
        <v/>
      </c>
      <c r="J363" s="103" t="str">
        <f>IF(' 2_Wesentlichkeitsanalyse (dW)'!AD363=0,"",' 2_Wesentlichkeitsanalyse (dW)'!AD363)</f>
        <v/>
      </c>
      <c r="K363" s="46" t="str">
        <f>IF(' 2_Wesentlichkeitsanalyse (dW)'!AF363=0,"",' 2_Wesentlichkeitsanalyse (dW)'!AF363)</f>
        <v/>
      </c>
      <c r="L363" s="103" t="str">
        <f>IF(' 2_Wesentlichkeitsanalyse (dW)'!AL363=0,"",' 2_Wesentlichkeitsanalyse (dW)'!AL363)</f>
        <v/>
      </c>
      <c r="M363" s="103">
        <f>IF(Tableau327[[#This Row],[Wirkungs-bewertung]]="",0,Tableau327[[#This Row],[Wirkungs-bewertung]])</f>
        <v>0</v>
      </c>
      <c r="N363" s="103">
        <f>MAX(Tableau327[[#This Row],[Risikobewertung]],Tableau327[[#This Row],[Chancen-bewertung]])</f>
        <v>0</v>
      </c>
      <c r="O363" s="103">
        <f t="shared" si="11"/>
        <v>0</v>
      </c>
      <c r="P363" s="103">
        <f t="shared" si="10"/>
        <v>0</v>
      </c>
    </row>
    <row r="364" spans="1:16" ht="64.5" outlineLevel="1">
      <c r="A364" s="25"/>
      <c r="B364" s="96" t="str">
        <f>Tableau32[[#This Row],[ESRS '#]]</f>
        <v>ESRS G1</v>
      </c>
      <c r="C364" s="97" t="str">
        <f>Tableau32[[#This Row],[Thema]]</f>
        <v>G1 - Unternehmenspolitik</v>
      </c>
      <c r="D364" s="46" t="str">
        <f>IF(Tableau32[[#This Row],[Unterthema]]=0,"",Tableau32[[#This Row],[Unterthema]])</f>
        <v>Schutz von Hinweisgebern (Whistleblower)</v>
      </c>
      <c r="E364" s="46" t="str">
        <f>IF(Tableau32[[#This Row],[Unter-Unterthema]]=0,"",IF(Tableau32[[#This Row],[Unter-Unterthema]]="-",_xlfn.CONCAT("G1 - ",Tableau327[[#This Row],[Unterthema]]),Tableau32[[#This Row],[Unter-Unterthema]]))</f>
        <v>G1 - Schutz von Hinweisgebern (Whistleblower)</v>
      </c>
      <c r="F364" s="46" t="str">
        <f>IF(Tableau32[[#This Row],[Zutreffend?
'[ Ja / Nein']]]=0,"",Tableau32[[#This Row],[Zutreffend?
'[ Ja / Nein']]])</f>
        <v/>
      </c>
      <c r="G364" s="46" t="str">
        <f>IF(' 2_Wesentlichkeitsanalyse (dW)'!K364=0,"",' 2_Wesentlichkeitsanalyse (dW)'!K364)</f>
        <v/>
      </c>
      <c r="H364" s="103" t="str">
        <f>IF(' 2_Wesentlichkeitsanalyse (dW)'!V364=0,"",' 2_Wesentlichkeitsanalyse (dW)'!V364)</f>
        <v/>
      </c>
      <c r="I364" s="46" t="str">
        <f>IF(' 2_Wesentlichkeitsanalyse (dW)'!X364=0,"",' 2_Wesentlichkeitsanalyse (dW)'!X364)</f>
        <v/>
      </c>
      <c r="J364" s="103" t="str">
        <f>IF(' 2_Wesentlichkeitsanalyse (dW)'!AD364=0,"",' 2_Wesentlichkeitsanalyse (dW)'!AD364)</f>
        <v/>
      </c>
      <c r="K364" s="46" t="str">
        <f>IF(' 2_Wesentlichkeitsanalyse (dW)'!AF364=0,"",' 2_Wesentlichkeitsanalyse (dW)'!AF364)</f>
        <v/>
      </c>
      <c r="L364" s="103" t="str">
        <f>IF(' 2_Wesentlichkeitsanalyse (dW)'!AL364=0,"",' 2_Wesentlichkeitsanalyse (dW)'!AL364)</f>
        <v/>
      </c>
      <c r="M364" s="103">
        <f>IF(Tableau327[[#This Row],[Wirkungs-bewertung]]="",0,Tableau327[[#This Row],[Wirkungs-bewertung]])</f>
        <v>0</v>
      </c>
      <c r="N364" s="103">
        <f>MAX(Tableau327[[#This Row],[Risikobewertung]],Tableau327[[#This Row],[Chancen-bewertung]])</f>
        <v>0</v>
      </c>
      <c r="O364" s="103">
        <f t="shared" si="11"/>
        <v>0</v>
      </c>
      <c r="P364" s="103">
        <f t="shared" si="10"/>
        <v>0</v>
      </c>
    </row>
    <row r="365" spans="1:16" ht="35.25" customHeight="1" outlineLevel="1">
      <c r="A365" s="25"/>
      <c r="B365" s="96" t="str">
        <f>Tableau32[[#This Row],[ESRS '#]]</f>
        <v>ESRS G1</v>
      </c>
      <c r="C365" s="97" t="str">
        <f>Tableau32[[#This Row],[Thema]]</f>
        <v>G1 - Unternehmenspolitik</v>
      </c>
      <c r="D365" s="46" t="str">
        <f>IF(Tableau32[[#This Row],[Unterthema]]=0,"",Tableau32[[#This Row],[Unterthema]])</f>
        <v>Schutz von Hinweisgebern (Whistleblower)</v>
      </c>
      <c r="E365" s="46" t="str">
        <f>IF(Tableau32[[#This Row],[Unter-Unterthema]]=0,"",IF(Tableau32[[#This Row],[Unter-Unterthema]]="-",_xlfn.CONCAT("G1 - ",Tableau327[[#This Row],[Unterthema]]),Tableau32[[#This Row],[Unter-Unterthema]]))</f>
        <v>G1 - Schutz von Hinweisgebern (Whistleblower)</v>
      </c>
      <c r="F365" s="46" t="str">
        <f>IF(Tableau32[[#This Row],[Zutreffend?
'[ Ja / Nein']]]=0,"",Tableau32[[#This Row],[Zutreffend?
'[ Ja / Nein']]])</f>
        <v/>
      </c>
      <c r="G365" s="46" t="str">
        <f>IF(' 2_Wesentlichkeitsanalyse (dW)'!K365=0,"",' 2_Wesentlichkeitsanalyse (dW)'!K365)</f>
        <v/>
      </c>
      <c r="H365" s="103" t="str">
        <f>IF(' 2_Wesentlichkeitsanalyse (dW)'!V365=0,"",' 2_Wesentlichkeitsanalyse (dW)'!V365)</f>
        <v/>
      </c>
      <c r="I365" s="46" t="str">
        <f>IF(' 2_Wesentlichkeitsanalyse (dW)'!X365=0,"",' 2_Wesentlichkeitsanalyse (dW)'!X365)</f>
        <v/>
      </c>
      <c r="J365" s="103" t="str">
        <f>IF(' 2_Wesentlichkeitsanalyse (dW)'!AD365=0,"",' 2_Wesentlichkeitsanalyse (dW)'!AD365)</f>
        <v/>
      </c>
      <c r="K365" s="46" t="str">
        <f>IF(' 2_Wesentlichkeitsanalyse (dW)'!AF365=0,"",' 2_Wesentlichkeitsanalyse (dW)'!AF365)</f>
        <v/>
      </c>
      <c r="L365" s="103" t="str">
        <f>IF(' 2_Wesentlichkeitsanalyse (dW)'!AL365=0,"",' 2_Wesentlichkeitsanalyse (dW)'!AL365)</f>
        <v/>
      </c>
      <c r="M365" s="103">
        <f>IF(Tableau327[[#This Row],[Wirkungs-bewertung]]="",0,Tableau327[[#This Row],[Wirkungs-bewertung]])</f>
        <v>0</v>
      </c>
      <c r="N365" s="103">
        <f>MAX(Tableau327[[#This Row],[Risikobewertung]],Tableau327[[#This Row],[Chancen-bewertung]])</f>
        <v>0</v>
      </c>
      <c r="O365" s="103">
        <f t="shared" si="11"/>
        <v>0</v>
      </c>
      <c r="P365" s="103">
        <f t="shared" si="10"/>
        <v>0</v>
      </c>
    </row>
    <row r="366" spans="1:16" ht="35.25" customHeight="1" outlineLevel="1">
      <c r="A366" s="25"/>
      <c r="B366" s="96" t="str">
        <f>Tableau32[[#This Row],[ESRS '#]]</f>
        <v>ESRS G1</v>
      </c>
      <c r="C366" s="97" t="str">
        <f>Tableau32[[#This Row],[Thema]]</f>
        <v>G1 - Unternehmenspolitik</v>
      </c>
      <c r="D366" s="46" t="str">
        <f>IF(Tableau32[[#This Row],[Unterthema]]=0,"",Tableau32[[#This Row],[Unterthema]])</f>
        <v>Schutz von Hinweisgebern (Whistleblower)</v>
      </c>
      <c r="E366" s="46" t="str">
        <f>IF(Tableau32[[#This Row],[Unter-Unterthema]]=0,"",IF(Tableau32[[#This Row],[Unter-Unterthema]]="-",_xlfn.CONCAT("G1 - ",Tableau327[[#This Row],[Unterthema]]),Tableau32[[#This Row],[Unter-Unterthema]]))</f>
        <v>G1 - Schutz von Hinweisgebern (Whistleblower)</v>
      </c>
      <c r="F366" s="46" t="str">
        <f>IF(Tableau32[[#This Row],[Zutreffend?
'[ Ja / Nein']]]=0,"",Tableau32[[#This Row],[Zutreffend?
'[ Ja / Nein']]])</f>
        <v/>
      </c>
      <c r="G366" s="46" t="str">
        <f>IF(' 2_Wesentlichkeitsanalyse (dW)'!K366=0,"",' 2_Wesentlichkeitsanalyse (dW)'!K366)</f>
        <v/>
      </c>
      <c r="H366" s="103" t="str">
        <f>IF(' 2_Wesentlichkeitsanalyse (dW)'!V366=0,"",' 2_Wesentlichkeitsanalyse (dW)'!V366)</f>
        <v/>
      </c>
      <c r="I366" s="46" t="str">
        <f>IF(' 2_Wesentlichkeitsanalyse (dW)'!X366=0,"",' 2_Wesentlichkeitsanalyse (dW)'!X366)</f>
        <v/>
      </c>
      <c r="J366" s="103" t="str">
        <f>IF(' 2_Wesentlichkeitsanalyse (dW)'!AD366=0,"",' 2_Wesentlichkeitsanalyse (dW)'!AD366)</f>
        <v/>
      </c>
      <c r="K366" s="46" t="str">
        <f>IF(' 2_Wesentlichkeitsanalyse (dW)'!AF366=0,"",' 2_Wesentlichkeitsanalyse (dW)'!AF366)</f>
        <v/>
      </c>
      <c r="L366" s="103" t="str">
        <f>IF(' 2_Wesentlichkeitsanalyse (dW)'!AL366=0,"",' 2_Wesentlichkeitsanalyse (dW)'!AL366)</f>
        <v/>
      </c>
      <c r="M366" s="103">
        <f>IF(Tableau327[[#This Row],[Wirkungs-bewertung]]="",0,Tableau327[[#This Row],[Wirkungs-bewertung]])</f>
        <v>0</v>
      </c>
      <c r="N366" s="103">
        <f>MAX(Tableau327[[#This Row],[Risikobewertung]],Tableau327[[#This Row],[Chancen-bewertung]])</f>
        <v>0</v>
      </c>
      <c r="O366" s="103">
        <f t="shared" si="11"/>
        <v>0</v>
      </c>
      <c r="P366" s="103">
        <f t="shared" si="10"/>
        <v>0</v>
      </c>
    </row>
    <row r="367" spans="1:16" ht="35.25" customHeight="1" outlineLevel="1">
      <c r="A367" s="25"/>
      <c r="B367" s="96" t="str">
        <f>Tableau32[[#This Row],[ESRS '#]]</f>
        <v>ESRS G1</v>
      </c>
      <c r="C367" s="97" t="str">
        <f>Tableau32[[#This Row],[Thema]]</f>
        <v>G1 - Unternehmenspolitik</v>
      </c>
      <c r="D367" s="46" t="str">
        <f>IF(Tableau32[[#This Row],[Unterthema]]=0,"",Tableau32[[#This Row],[Unterthema]])</f>
        <v>Schutz von Hinweisgebern (Whistleblower)</v>
      </c>
      <c r="E367" s="46" t="str">
        <f>IF(Tableau32[[#This Row],[Unter-Unterthema]]=0,"",IF(Tableau32[[#This Row],[Unter-Unterthema]]="-",_xlfn.CONCAT("G1 - ",Tableau327[[#This Row],[Unterthema]]),Tableau32[[#This Row],[Unter-Unterthema]]))</f>
        <v>G1 - Schutz von Hinweisgebern (Whistleblower)</v>
      </c>
      <c r="F367" s="46" t="str">
        <f>IF(Tableau32[[#This Row],[Zutreffend?
'[ Ja / Nein']]]=0,"",Tableau32[[#This Row],[Zutreffend?
'[ Ja / Nein']]])</f>
        <v/>
      </c>
      <c r="G367" s="46" t="str">
        <f>IF(' 2_Wesentlichkeitsanalyse (dW)'!K367=0,"",' 2_Wesentlichkeitsanalyse (dW)'!K367)</f>
        <v/>
      </c>
      <c r="H367" s="103" t="str">
        <f>IF(' 2_Wesentlichkeitsanalyse (dW)'!V367=0,"",' 2_Wesentlichkeitsanalyse (dW)'!V367)</f>
        <v/>
      </c>
      <c r="I367" s="46" t="str">
        <f>IF(' 2_Wesentlichkeitsanalyse (dW)'!X367=0,"",' 2_Wesentlichkeitsanalyse (dW)'!X367)</f>
        <v/>
      </c>
      <c r="J367" s="103" t="str">
        <f>IF(' 2_Wesentlichkeitsanalyse (dW)'!AD367=0,"",' 2_Wesentlichkeitsanalyse (dW)'!AD367)</f>
        <v/>
      </c>
      <c r="K367" s="46" t="str">
        <f>IF(' 2_Wesentlichkeitsanalyse (dW)'!AF367=0,"",' 2_Wesentlichkeitsanalyse (dW)'!AF367)</f>
        <v/>
      </c>
      <c r="L367" s="103" t="str">
        <f>IF(' 2_Wesentlichkeitsanalyse (dW)'!AL367=0,"",' 2_Wesentlichkeitsanalyse (dW)'!AL367)</f>
        <v/>
      </c>
      <c r="M367" s="103">
        <f>IF(Tableau327[[#This Row],[Wirkungs-bewertung]]="",0,Tableau327[[#This Row],[Wirkungs-bewertung]])</f>
        <v>0</v>
      </c>
      <c r="N367" s="103">
        <f>MAX(Tableau327[[#This Row],[Risikobewertung]],Tableau327[[#This Row],[Chancen-bewertung]])</f>
        <v>0</v>
      </c>
      <c r="O367" s="103">
        <f t="shared" si="11"/>
        <v>0</v>
      </c>
      <c r="P367" s="103">
        <f t="shared" si="10"/>
        <v>0</v>
      </c>
    </row>
    <row r="368" spans="1:16" ht="90" customHeight="1" outlineLevel="1">
      <c r="A368" s="25"/>
      <c r="B368" s="96" t="str">
        <f>Tableau32[[#This Row],[ESRS '#]]</f>
        <v>ESRS G1</v>
      </c>
      <c r="C368" s="97" t="str">
        <f>Tableau32[[#This Row],[Thema]]</f>
        <v>G1 - Unternehmenspolitik</v>
      </c>
      <c r="D368" s="46" t="str">
        <f>IF(Tableau32[[#This Row],[Unterthema]]=0,"",Tableau32[[#This Row],[Unterthema]])</f>
        <v>Tierschutz</v>
      </c>
      <c r="E368" s="46" t="str">
        <f>IF(Tableau32[[#This Row],[Unter-Unterthema]]=0,"",IF(Tableau32[[#This Row],[Unter-Unterthema]]="-",_xlfn.CONCAT("G1 - ",Tableau327[[#This Row],[Unterthema]]),Tableau32[[#This Row],[Unter-Unterthema]]))</f>
        <v>G1 - Tierschutz</v>
      </c>
      <c r="F368" s="46" t="str">
        <f>IF(Tableau32[[#This Row],[Zutreffend?
'[ Ja / Nein']]]=0,"",Tableau32[[#This Row],[Zutreffend?
'[ Ja / Nein']]])</f>
        <v/>
      </c>
      <c r="G368" s="46" t="str">
        <f>IF(' 2_Wesentlichkeitsanalyse (dW)'!K368=0,"",' 2_Wesentlichkeitsanalyse (dW)'!K368)</f>
        <v/>
      </c>
      <c r="H368" s="103" t="str">
        <f>IF(' 2_Wesentlichkeitsanalyse (dW)'!V368=0,"",' 2_Wesentlichkeitsanalyse (dW)'!V368)</f>
        <v/>
      </c>
      <c r="I368" s="46" t="str">
        <f>IF(' 2_Wesentlichkeitsanalyse (dW)'!X368=0,"",' 2_Wesentlichkeitsanalyse (dW)'!X368)</f>
        <v/>
      </c>
      <c r="J368" s="103" t="str">
        <f>IF(' 2_Wesentlichkeitsanalyse (dW)'!AD368=0,"",' 2_Wesentlichkeitsanalyse (dW)'!AD368)</f>
        <v/>
      </c>
      <c r="K368" s="46" t="str">
        <f>IF(' 2_Wesentlichkeitsanalyse (dW)'!AF368=0,"",' 2_Wesentlichkeitsanalyse (dW)'!AF368)</f>
        <v/>
      </c>
      <c r="L368" s="103" t="str">
        <f>IF(' 2_Wesentlichkeitsanalyse (dW)'!AL368=0,"",' 2_Wesentlichkeitsanalyse (dW)'!AL368)</f>
        <v/>
      </c>
      <c r="M368" s="103">
        <f>IF(Tableau327[[#This Row],[Wirkungs-bewertung]]="",0,Tableau327[[#This Row],[Wirkungs-bewertung]])</f>
        <v>0</v>
      </c>
      <c r="N368" s="103">
        <f>MAX(Tableau327[[#This Row],[Risikobewertung]],Tableau327[[#This Row],[Chancen-bewertung]])</f>
        <v>0</v>
      </c>
      <c r="O368" s="103">
        <f t="shared" si="11"/>
        <v>0</v>
      </c>
      <c r="P368" s="103">
        <f t="shared" si="10"/>
        <v>0</v>
      </c>
    </row>
    <row r="369" spans="1:16" ht="35.25" customHeight="1" outlineLevel="1">
      <c r="A369" s="25"/>
      <c r="B369" s="96" t="str">
        <f>Tableau32[[#This Row],[ESRS '#]]</f>
        <v>ESRS G1</v>
      </c>
      <c r="C369" s="97" t="str">
        <f>Tableau32[[#This Row],[Thema]]</f>
        <v>G1 - Unternehmenspolitik</v>
      </c>
      <c r="D369" s="46" t="str">
        <f>IF(Tableau32[[#This Row],[Unterthema]]=0,"",Tableau32[[#This Row],[Unterthema]])</f>
        <v>Tierschutz</v>
      </c>
      <c r="E369" s="46" t="str">
        <f>IF(Tableau32[[#This Row],[Unter-Unterthema]]=0,"",IF(Tableau32[[#This Row],[Unter-Unterthema]]="-",_xlfn.CONCAT("G1 - ",Tableau327[[#This Row],[Unterthema]]),Tableau32[[#This Row],[Unter-Unterthema]]))</f>
        <v>G1 - Tierschutz</v>
      </c>
      <c r="F369" s="46" t="str">
        <f>IF(Tableau32[[#This Row],[Zutreffend?
'[ Ja / Nein']]]=0,"",Tableau32[[#This Row],[Zutreffend?
'[ Ja / Nein']]])</f>
        <v/>
      </c>
      <c r="G369" s="46" t="str">
        <f>IF(' 2_Wesentlichkeitsanalyse (dW)'!K369=0,"",' 2_Wesentlichkeitsanalyse (dW)'!K369)</f>
        <v/>
      </c>
      <c r="H369" s="103" t="str">
        <f>IF(' 2_Wesentlichkeitsanalyse (dW)'!V369=0,"",' 2_Wesentlichkeitsanalyse (dW)'!V369)</f>
        <v/>
      </c>
      <c r="I369" s="46" t="str">
        <f>IF(' 2_Wesentlichkeitsanalyse (dW)'!X369=0,"",' 2_Wesentlichkeitsanalyse (dW)'!X369)</f>
        <v/>
      </c>
      <c r="J369" s="103" t="str">
        <f>IF(' 2_Wesentlichkeitsanalyse (dW)'!AD369=0,"",' 2_Wesentlichkeitsanalyse (dW)'!AD369)</f>
        <v/>
      </c>
      <c r="K369" s="46" t="str">
        <f>IF(' 2_Wesentlichkeitsanalyse (dW)'!AF369=0,"",' 2_Wesentlichkeitsanalyse (dW)'!AF369)</f>
        <v/>
      </c>
      <c r="L369" s="103" t="str">
        <f>IF(' 2_Wesentlichkeitsanalyse (dW)'!AL369=0,"",' 2_Wesentlichkeitsanalyse (dW)'!AL369)</f>
        <v/>
      </c>
      <c r="M369" s="103">
        <f>IF(Tableau327[[#This Row],[Wirkungs-bewertung]]="",0,Tableau327[[#This Row],[Wirkungs-bewertung]])</f>
        <v>0</v>
      </c>
      <c r="N369" s="103">
        <f>MAX(Tableau327[[#This Row],[Risikobewertung]],Tableau327[[#This Row],[Chancen-bewertung]])</f>
        <v>0</v>
      </c>
      <c r="O369" s="103">
        <f t="shared" si="11"/>
        <v>0</v>
      </c>
      <c r="P369" s="103">
        <f t="shared" si="10"/>
        <v>0</v>
      </c>
    </row>
    <row r="370" spans="1:16" ht="35.25" customHeight="1" outlineLevel="1">
      <c r="A370" s="25"/>
      <c r="B370" s="96" t="str">
        <f>Tableau32[[#This Row],[ESRS '#]]</f>
        <v>ESRS G1</v>
      </c>
      <c r="C370" s="97" t="str">
        <f>Tableau32[[#This Row],[Thema]]</f>
        <v>G1 - Unternehmenspolitik</v>
      </c>
      <c r="D370" s="46" t="str">
        <f>IF(Tableau32[[#This Row],[Unterthema]]=0,"",Tableau32[[#This Row],[Unterthema]])</f>
        <v>Tierschutz</v>
      </c>
      <c r="E370" s="46" t="str">
        <f>IF(Tableau32[[#This Row],[Unter-Unterthema]]=0,"",IF(Tableau32[[#This Row],[Unter-Unterthema]]="-",_xlfn.CONCAT("G1 - ",Tableau327[[#This Row],[Unterthema]]),Tableau32[[#This Row],[Unter-Unterthema]]))</f>
        <v>G1 - Tierschutz</v>
      </c>
      <c r="F370" s="46" t="str">
        <f>IF(Tableau32[[#This Row],[Zutreffend?
'[ Ja / Nein']]]=0,"",Tableau32[[#This Row],[Zutreffend?
'[ Ja / Nein']]])</f>
        <v/>
      </c>
      <c r="G370" s="46" t="str">
        <f>IF(' 2_Wesentlichkeitsanalyse (dW)'!K370=0,"",' 2_Wesentlichkeitsanalyse (dW)'!K370)</f>
        <v/>
      </c>
      <c r="H370" s="103" t="str">
        <f>IF(' 2_Wesentlichkeitsanalyse (dW)'!V370=0,"",' 2_Wesentlichkeitsanalyse (dW)'!V370)</f>
        <v/>
      </c>
      <c r="I370" s="46" t="str">
        <f>IF(' 2_Wesentlichkeitsanalyse (dW)'!X370=0,"",' 2_Wesentlichkeitsanalyse (dW)'!X370)</f>
        <v/>
      </c>
      <c r="J370" s="103" t="str">
        <f>IF(' 2_Wesentlichkeitsanalyse (dW)'!AD370=0,"",' 2_Wesentlichkeitsanalyse (dW)'!AD370)</f>
        <v/>
      </c>
      <c r="K370" s="46" t="str">
        <f>IF(' 2_Wesentlichkeitsanalyse (dW)'!AF370=0,"",' 2_Wesentlichkeitsanalyse (dW)'!AF370)</f>
        <v/>
      </c>
      <c r="L370" s="103" t="str">
        <f>IF(' 2_Wesentlichkeitsanalyse (dW)'!AL370=0,"",' 2_Wesentlichkeitsanalyse (dW)'!AL370)</f>
        <v/>
      </c>
      <c r="M370" s="103">
        <f>IF(Tableau327[[#This Row],[Wirkungs-bewertung]]="",0,Tableau327[[#This Row],[Wirkungs-bewertung]])</f>
        <v>0</v>
      </c>
      <c r="N370" s="103">
        <f>MAX(Tableau327[[#This Row],[Risikobewertung]],Tableau327[[#This Row],[Chancen-bewertung]])</f>
        <v>0</v>
      </c>
      <c r="O370" s="103">
        <f t="shared" si="11"/>
        <v>0</v>
      </c>
      <c r="P370" s="103">
        <f t="shared" si="10"/>
        <v>0</v>
      </c>
    </row>
    <row r="371" spans="1:16" ht="35.25" customHeight="1" outlineLevel="1">
      <c r="A371" s="25"/>
      <c r="B371" s="96" t="str">
        <f>Tableau32[[#This Row],[ESRS '#]]</f>
        <v>ESRS G1</v>
      </c>
      <c r="C371" s="97" t="str">
        <f>Tableau32[[#This Row],[Thema]]</f>
        <v>G1 - Unternehmenspolitik</v>
      </c>
      <c r="D371" s="46" t="str">
        <f>IF(Tableau32[[#This Row],[Unterthema]]=0,"",Tableau32[[#This Row],[Unterthema]])</f>
        <v>Tierschutz</v>
      </c>
      <c r="E371" s="46" t="str">
        <f>IF(Tableau32[[#This Row],[Unter-Unterthema]]=0,"",IF(Tableau32[[#This Row],[Unter-Unterthema]]="-",_xlfn.CONCAT("G1 - ",Tableau327[[#This Row],[Unterthema]]),Tableau32[[#This Row],[Unter-Unterthema]]))</f>
        <v>G1 - Tierschutz</v>
      </c>
      <c r="F371" s="46" t="str">
        <f>IF(Tableau32[[#This Row],[Zutreffend?
'[ Ja / Nein']]]=0,"",Tableau32[[#This Row],[Zutreffend?
'[ Ja / Nein']]])</f>
        <v/>
      </c>
      <c r="G371" s="46" t="str">
        <f>IF(' 2_Wesentlichkeitsanalyse (dW)'!K371=0,"",' 2_Wesentlichkeitsanalyse (dW)'!K371)</f>
        <v/>
      </c>
      <c r="H371" s="103" t="str">
        <f>IF(' 2_Wesentlichkeitsanalyse (dW)'!V371=0,"",' 2_Wesentlichkeitsanalyse (dW)'!V371)</f>
        <v/>
      </c>
      <c r="I371" s="46" t="str">
        <f>IF(' 2_Wesentlichkeitsanalyse (dW)'!X371=0,"",' 2_Wesentlichkeitsanalyse (dW)'!X371)</f>
        <v/>
      </c>
      <c r="J371" s="103" t="str">
        <f>IF(' 2_Wesentlichkeitsanalyse (dW)'!AD371=0,"",' 2_Wesentlichkeitsanalyse (dW)'!AD371)</f>
        <v/>
      </c>
      <c r="K371" s="46" t="str">
        <f>IF(' 2_Wesentlichkeitsanalyse (dW)'!AF371=0,"",' 2_Wesentlichkeitsanalyse (dW)'!AF371)</f>
        <v/>
      </c>
      <c r="L371" s="103" t="str">
        <f>IF(' 2_Wesentlichkeitsanalyse (dW)'!AL371=0,"",' 2_Wesentlichkeitsanalyse (dW)'!AL371)</f>
        <v/>
      </c>
      <c r="M371" s="103">
        <f>IF(Tableau327[[#This Row],[Wirkungs-bewertung]]="",0,Tableau327[[#This Row],[Wirkungs-bewertung]])</f>
        <v>0</v>
      </c>
      <c r="N371" s="103">
        <f>MAX(Tableau327[[#This Row],[Risikobewertung]],Tableau327[[#This Row],[Chancen-bewertung]])</f>
        <v>0</v>
      </c>
      <c r="O371" s="103">
        <f t="shared" si="11"/>
        <v>0</v>
      </c>
      <c r="P371" s="103">
        <f t="shared" si="10"/>
        <v>0</v>
      </c>
    </row>
    <row r="372" spans="1:16" ht="64.5" outlineLevel="1">
      <c r="A372" s="25"/>
      <c r="B372" s="96" t="str">
        <f>Tableau32[[#This Row],[ESRS '#]]</f>
        <v>ESRS G1</v>
      </c>
      <c r="C372" s="97" t="str">
        <f>Tableau32[[#This Row],[Thema]]</f>
        <v>G1 - Unternehmenspolitik</v>
      </c>
      <c r="D372" s="46" t="str">
        <f>IF(Tableau32[[#This Row],[Unterthema]]=0,"",Tableau32[[#This Row],[Unterthema]])</f>
        <v>Politisches Engagement und Lobbytätigkeiten</v>
      </c>
      <c r="E372" s="46" t="str">
        <f>IF(Tableau32[[#This Row],[Unter-Unterthema]]=0,"",IF(Tableau32[[#This Row],[Unter-Unterthema]]="-",_xlfn.CONCAT("G1 - ",Tableau327[[#This Row],[Unterthema]]),Tableau32[[#This Row],[Unter-Unterthema]]))</f>
        <v>G1 - Politisches Engagement und Lobbytätigkeiten</v>
      </c>
      <c r="F372" s="46" t="str">
        <f>IF(Tableau32[[#This Row],[Zutreffend?
'[ Ja / Nein']]]=0,"",Tableau32[[#This Row],[Zutreffend?
'[ Ja / Nein']]])</f>
        <v/>
      </c>
      <c r="G372" s="46" t="str">
        <f>IF(' 2_Wesentlichkeitsanalyse (dW)'!K372=0,"",' 2_Wesentlichkeitsanalyse (dW)'!K372)</f>
        <v/>
      </c>
      <c r="H372" s="103" t="str">
        <f>IF(' 2_Wesentlichkeitsanalyse (dW)'!V372=0,"",' 2_Wesentlichkeitsanalyse (dW)'!V372)</f>
        <v/>
      </c>
      <c r="I372" s="46" t="str">
        <f>IF(' 2_Wesentlichkeitsanalyse (dW)'!X372=0,"",' 2_Wesentlichkeitsanalyse (dW)'!X372)</f>
        <v/>
      </c>
      <c r="J372" s="103" t="str">
        <f>IF(' 2_Wesentlichkeitsanalyse (dW)'!AD372=0,"",' 2_Wesentlichkeitsanalyse (dW)'!AD372)</f>
        <v/>
      </c>
      <c r="K372" s="46" t="str">
        <f>IF(' 2_Wesentlichkeitsanalyse (dW)'!AF372=0,"",' 2_Wesentlichkeitsanalyse (dW)'!AF372)</f>
        <v/>
      </c>
      <c r="L372" s="103" t="str">
        <f>IF(' 2_Wesentlichkeitsanalyse (dW)'!AL372=0,"",' 2_Wesentlichkeitsanalyse (dW)'!AL372)</f>
        <v/>
      </c>
      <c r="M372" s="103">
        <f>IF(Tableau327[[#This Row],[Wirkungs-bewertung]]="",0,Tableau327[[#This Row],[Wirkungs-bewertung]])</f>
        <v>0</v>
      </c>
      <c r="N372" s="103">
        <f>MAX(Tableau327[[#This Row],[Risikobewertung]],Tableau327[[#This Row],[Chancen-bewertung]])</f>
        <v>0</v>
      </c>
      <c r="O372" s="103">
        <f t="shared" si="11"/>
        <v>0</v>
      </c>
      <c r="P372" s="103">
        <f t="shared" si="10"/>
        <v>0</v>
      </c>
    </row>
    <row r="373" spans="1:16" ht="35.25" customHeight="1" outlineLevel="1">
      <c r="A373" s="25"/>
      <c r="B373" s="96" t="str">
        <f>Tableau32[[#This Row],[ESRS '#]]</f>
        <v>ESRS G1</v>
      </c>
      <c r="C373" s="97" t="str">
        <f>Tableau32[[#This Row],[Thema]]</f>
        <v>G1 - Unternehmenspolitik</v>
      </c>
      <c r="D373" s="46" t="str">
        <f>IF(Tableau32[[#This Row],[Unterthema]]=0,"",Tableau32[[#This Row],[Unterthema]])</f>
        <v>Politisches Engagement und Lobbytätigkeiten</v>
      </c>
      <c r="E373" s="46" t="str">
        <f>IF(Tableau32[[#This Row],[Unter-Unterthema]]=0,"",IF(Tableau32[[#This Row],[Unter-Unterthema]]="-",_xlfn.CONCAT("G1 - ",Tableau327[[#This Row],[Unterthema]]),Tableau32[[#This Row],[Unter-Unterthema]]))</f>
        <v>G1 - Politisches Engagement und Lobbytätigkeiten</v>
      </c>
      <c r="F373" s="46" t="str">
        <f>IF(Tableau32[[#This Row],[Zutreffend?
'[ Ja / Nein']]]=0,"",Tableau32[[#This Row],[Zutreffend?
'[ Ja / Nein']]])</f>
        <v/>
      </c>
      <c r="G373" s="46" t="str">
        <f>IF(' 2_Wesentlichkeitsanalyse (dW)'!K373=0,"",' 2_Wesentlichkeitsanalyse (dW)'!K373)</f>
        <v/>
      </c>
      <c r="H373" s="103" t="str">
        <f>IF(' 2_Wesentlichkeitsanalyse (dW)'!V373=0,"",' 2_Wesentlichkeitsanalyse (dW)'!V373)</f>
        <v/>
      </c>
      <c r="I373" s="46" t="str">
        <f>IF(' 2_Wesentlichkeitsanalyse (dW)'!X373=0,"",' 2_Wesentlichkeitsanalyse (dW)'!X373)</f>
        <v/>
      </c>
      <c r="J373" s="103" t="str">
        <f>IF(' 2_Wesentlichkeitsanalyse (dW)'!AD373=0,"",' 2_Wesentlichkeitsanalyse (dW)'!AD373)</f>
        <v/>
      </c>
      <c r="K373" s="46" t="str">
        <f>IF(' 2_Wesentlichkeitsanalyse (dW)'!AF373=0,"",' 2_Wesentlichkeitsanalyse (dW)'!AF373)</f>
        <v/>
      </c>
      <c r="L373" s="103" t="str">
        <f>IF(' 2_Wesentlichkeitsanalyse (dW)'!AL373=0,"",' 2_Wesentlichkeitsanalyse (dW)'!AL373)</f>
        <v/>
      </c>
      <c r="M373" s="103">
        <f>IF(Tableau327[[#This Row],[Wirkungs-bewertung]]="",0,Tableau327[[#This Row],[Wirkungs-bewertung]])</f>
        <v>0</v>
      </c>
      <c r="N373" s="103">
        <f>MAX(Tableau327[[#This Row],[Risikobewertung]],Tableau327[[#This Row],[Chancen-bewertung]])</f>
        <v>0</v>
      </c>
      <c r="O373" s="103">
        <f t="shared" si="11"/>
        <v>0</v>
      </c>
      <c r="P373" s="103">
        <f t="shared" si="10"/>
        <v>0</v>
      </c>
    </row>
    <row r="374" spans="1:16" ht="35.25" customHeight="1" outlineLevel="1">
      <c r="A374" s="25"/>
      <c r="B374" s="96" t="str">
        <f>Tableau32[[#This Row],[ESRS '#]]</f>
        <v>ESRS G1</v>
      </c>
      <c r="C374" s="97" t="str">
        <f>Tableau32[[#This Row],[Thema]]</f>
        <v>G1 - Unternehmenspolitik</v>
      </c>
      <c r="D374" s="46" t="str">
        <f>IF(Tableau32[[#This Row],[Unterthema]]=0,"",Tableau32[[#This Row],[Unterthema]])</f>
        <v>Politisches Engagement und Lobbytätigkeiten</v>
      </c>
      <c r="E374" s="46" t="str">
        <f>IF(Tableau32[[#This Row],[Unter-Unterthema]]=0,"",IF(Tableau32[[#This Row],[Unter-Unterthema]]="-",_xlfn.CONCAT("G1 - ",Tableau327[[#This Row],[Unterthema]]),Tableau32[[#This Row],[Unter-Unterthema]]))</f>
        <v>G1 - Politisches Engagement und Lobbytätigkeiten</v>
      </c>
      <c r="F374" s="46" t="str">
        <f>IF(Tableau32[[#This Row],[Zutreffend?
'[ Ja / Nein']]]=0,"",Tableau32[[#This Row],[Zutreffend?
'[ Ja / Nein']]])</f>
        <v/>
      </c>
      <c r="G374" s="46" t="str">
        <f>IF(' 2_Wesentlichkeitsanalyse (dW)'!K374=0,"",' 2_Wesentlichkeitsanalyse (dW)'!K374)</f>
        <v/>
      </c>
      <c r="H374" s="103" t="str">
        <f>IF(' 2_Wesentlichkeitsanalyse (dW)'!V374=0,"",' 2_Wesentlichkeitsanalyse (dW)'!V374)</f>
        <v/>
      </c>
      <c r="I374" s="46" t="str">
        <f>IF(' 2_Wesentlichkeitsanalyse (dW)'!X374=0,"",' 2_Wesentlichkeitsanalyse (dW)'!X374)</f>
        <v/>
      </c>
      <c r="J374" s="103" t="str">
        <f>IF(' 2_Wesentlichkeitsanalyse (dW)'!AD374=0,"",' 2_Wesentlichkeitsanalyse (dW)'!AD374)</f>
        <v/>
      </c>
      <c r="K374" s="46" t="str">
        <f>IF(' 2_Wesentlichkeitsanalyse (dW)'!AF374=0,"",' 2_Wesentlichkeitsanalyse (dW)'!AF374)</f>
        <v/>
      </c>
      <c r="L374" s="103" t="str">
        <f>IF(' 2_Wesentlichkeitsanalyse (dW)'!AL374=0,"",' 2_Wesentlichkeitsanalyse (dW)'!AL374)</f>
        <v/>
      </c>
      <c r="M374" s="103">
        <f>IF(Tableau327[[#This Row],[Wirkungs-bewertung]]="",0,Tableau327[[#This Row],[Wirkungs-bewertung]])</f>
        <v>0</v>
      </c>
      <c r="N374" s="103">
        <f>MAX(Tableau327[[#This Row],[Risikobewertung]],Tableau327[[#This Row],[Chancen-bewertung]])</f>
        <v>0</v>
      </c>
      <c r="O374" s="103">
        <f t="shared" si="11"/>
        <v>0</v>
      </c>
      <c r="P374" s="103">
        <f t="shared" si="10"/>
        <v>0</v>
      </c>
    </row>
    <row r="375" spans="1:16" ht="35.25" customHeight="1" outlineLevel="1">
      <c r="A375" s="25"/>
      <c r="B375" s="96" t="str">
        <f>Tableau32[[#This Row],[ESRS '#]]</f>
        <v>ESRS G1</v>
      </c>
      <c r="C375" s="97" t="str">
        <f>Tableau32[[#This Row],[Thema]]</f>
        <v>G1 - Unternehmenspolitik</v>
      </c>
      <c r="D375" s="46" t="str">
        <f>IF(Tableau32[[#This Row],[Unterthema]]=0,"",Tableau32[[#This Row],[Unterthema]])</f>
        <v>Politisches Engagement und Lobbytätigkeiten</v>
      </c>
      <c r="E375" s="46" t="str">
        <f>IF(Tableau32[[#This Row],[Unter-Unterthema]]=0,"",IF(Tableau32[[#This Row],[Unter-Unterthema]]="-",_xlfn.CONCAT("G1 - ",Tableau327[[#This Row],[Unterthema]]),Tableau32[[#This Row],[Unter-Unterthema]]))</f>
        <v>G1 - Politisches Engagement und Lobbytätigkeiten</v>
      </c>
      <c r="F375" s="46" t="str">
        <f>IF(Tableau32[[#This Row],[Zutreffend?
'[ Ja / Nein']]]=0,"",Tableau32[[#This Row],[Zutreffend?
'[ Ja / Nein']]])</f>
        <v/>
      </c>
      <c r="G375" s="46" t="str">
        <f>IF(' 2_Wesentlichkeitsanalyse (dW)'!K375=0,"",' 2_Wesentlichkeitsanalyse (dW)'!K375)</f>
        <v/>
      </c>
      <c r="H375" s="103" t="str">
        <f>IF(' 2_Wesentlichkeitsanalyse (dW)'!V375=0,"",' 2_Wesentlichkeitsanalyse (dW)'!V375)</f>
        <v/>
      </c>
      <c r="I375" s="46" t="str">
        <f>IF(' 2_Wesentlichkeitsanalyse (dW)'!X375=0,"",' 2_Wesentlichkeitsanalyse (dW)'!X375)</f>
        <v/>
      </c>
      <c r="J375" s="103" t="str">
        <f>IF(' 2_Wesentlichkeitsanalyse (dW)'!AD375=0,"",' 2_Wesentlichkeitsanalyse (dW)'!AD375)</f>
        <v/>
      </c>
      <c r="K375" s="46" t="str">
        <f>IF(' 2_Wesentlichkeitsanalyse (dW)'!AF375=0,"",' 2_Wesentlichkeitsanalyse (dW)'!AF375)</f>
        <v/>
      </c>
      <c r="L375" s="103" t="str">
        <f>IF(' 2_Wesentlichkeitsanalyse (dW)'!AL375=0,"",' 2_Wesentlichkeitsanalyse (dW)'!AL375)</f>
        <v/>
      </c>
      <c r="M375" s="103">
        <f>IF(Tableau327[[#This Row],[Wirkungs-bewertung]]="",0,Tableau327[[#This Row],[Wirkungs-bewertung]])</f>
        <v>0</v>
      </c>
      <c r="N375" s="103">
        <f>MAX(Tableau327[[#This Row],[Risikobewertung]],Tableau327[[#This Row],[Chancen-bewertung]])</f>
        <v>0</v>
      </c>
      <c r="O375" s="103">
        <f t="shared" si="11"/>
        <v>0</v>
      </c>
      <c r="P375" s="103">
        <f t="shared" si="10"/>
        <v>0</v>
      </c>
    </row>
    <row r="376" spans="1:16" ht="129" customHeight="1" outlineLevel="1">
      <c r="A376" s="25"/>
      <c r="B376" s="96" t="str">
        <f>Tableau32[[#This Row],[ESRS '#]]</f>
        <v>ESRS G1</v>
      </c>
      <c r="C376" s="97" t="str">
        <f>Tableau32[[#This Row],[Thema]]</f>
        <v>G1 - Unternehmenspolitik</v>
      </c>
      <c r="D376" s="46" t="str">
        <f>IF(Tableau32[[#This Row],[Unterthema]]=0,"",Tableau32[[#This Row],[Unterthema]])</f>
        <v>Management der Beziehungen zu Lieferanten, einschließlich Zahlungspraktiken</v>
      </c>
      <c r="E376" s="46" t="str">
        <f>IF(Tableau32[[#This Row],[Unter-Unterthema]]=0,"",IF(Tableau32[[#This Row],[Unter-Unterthema]]="-",_xlfn.CONCAT("G1 - ",Tableau327[[#This Row],[Unterthema]]),Tableau32[[#This Row],[Unter-Unterthema]]))</f>
        <v>G1 - Management der Beziehungen zu Lieferanten, einschließlich Zahlungspraktiken</v>
      </c>
      <c r="F376" s="46" t="str">
        <f>IF(Tableau32[[#This Row],[Zutreffend?
'[ Ja / Nein']]]=0,"",Tableau32[[#This Row],[Zutreffend?
'[ Ja / Nein']]])</f>
        <v/>
      </c>
      <c r="G376" s="46" t="str">
        <f>IF(' 2_Wesentlichkeitsanalyse (dW)'!K376=0,"",' 2_Wesentlichkeitsanalyse (dW)'!K376)</f>
        <v/>
      </c>
      <c r="H376" s="103" t="str">
        <f>IF(' 2_Wesentlichkeitsanalyse (dW)'!V376=0,"",' 2_Wesentlichkeitsanalyse (dW)'!V376)</f>
        <v/>
      </c>
      <c r="I376" s="46" t="str">
        <f>IF(' 2_Wesentlichkeitsanalyse (dW)'!X376=0,"",' 2_Wesentlichkeitsanalyse (dW)'!X376)</f>
        <v/>
      </c>
      <c r="J376" s="103" t="str">
        <f>IF(' 2_Wesentlichkeitsanalyse (dW)'!AD376=0,"",' 2_Wesentlichkeitsanalyse (dW)'!AD376)</f>
        <v/>
      </c>
      <c r="K376" s="46" t="str">
        <f>IF(' 2_Wesentlichkeitsanalyse (dW)'!AF376=0,"",' 2_Wesentlichkeitsanalyse (dW)'!AF376)</f>
        <v/>
      </c>
      <c r="L376" s="103" t="str">
        <f>IF(' 2_Wesentlichkeitsanalyse (dW)'!AL376=0,"",' 2_Wesentlichkeitsanalyse (dW)'!AL376)</f>
        <v/>
      </c>
      <c r="M376" s="103">
        <f>IF(Tableau327[[#This Row],[Wirkungs-bewertung]]="",0,Tableau327[[#This Row],[Wirkungs-bewertung]])</f>
        <v>0</v>
      </c>
      <c r="N376" s="103">
        <f>MAX(Tableau327[[#This Row],[Risikobewertung]],Tableau327[[#This Row],[Chancen-bewertung]])</f>
        <v>0</v>
      </c>
      <c r="O376" s="103">
        <f t="shared" si="11"/>
        <v>0</v>
      </c>
      <c r="P376" s="103">
        <f t="shared" si="10"/>
        <v>0</v>
      </c>
    </row>
    <row r="377" spans="1:16" ht="35.25" customHeight="1" outlineLevel="1">
      <c r="A377" s="25"/>
      <c r="B377" s="96" t="str">
        <f>Tableau32[[#This Row],[ESRS '#]]</f>
        <v>ESRS G1</v>
      </c>
      <c r="C377" s="97" t="str">
        <f>Tableau32[[#This Row],[Thema]]</f>
        <v>G1 - Unternehmenspolitik</v>
      </c>
      <c r="D377" s="46" t="str">
        <f>IF(Tableau32[[#This Row],[Unterthema]]=0,"",Tableau32[[#This Row],[Unterthema]])</f>
        <v>Management der Beziehungen zu Lieferanten, einschließlich Zahlungspraktiken</v>
      </c>
      <c r="E377" s="46" t="str">
        <f>IF(Tableau32[[#This Row],[Unter-Unterthema]]=0,"",IF(Tableau32[[#This Row],[Unter-Unterthema]]="-",_xlfn.CONCAT("G1 - ",Tableau327[[#This Row],[Unterthema]]),Tableau32[[#This Row],[Unter-Unterthema]]))</f>
        <v>G1 - Management der Beziehungen zu Lieferanten, einschließlich Zahlungspraktiken</v>
      </c>
      <c r="F377" s="46" t="str">
        <f>IF(Tableau32[[#This Row],[Zutreffend?
'[ Ja / Nein']]]=0,"",Tableau32[[#This Row],[Zutreffend?
'[ Ja / Nein']]])</f>
        <v/>
      </c>
      <c r="G377" s="46" t="str">
        <f>IF(' 2_Wesentlichkeitsanalyse (dW)'!K377=0,"",' 2_Wesentlichkeitsanalyse (dW)'!K377)</f>
        <v/>
      </c>
      <c r="H377" s="103" t="str">
        <f>IF(' 2_Wesentlichkeitsanalyse (dW)'!V377=0,"",' 2_Wesentlichkeitsanalyse (dW)'!V377)</f>
        <v/>
      </c>
      <c r="I377" s="46" t="str">
        <f>IF(' 2_Wesentlichkeitsanalyse (dW)'!X377=0,"",' 2_Wesentlichkeitsanalyse (dW)'!X377)</f>
        <v/>
      </c>
      <c r="J377" s="103" t="str">
        <f>IF(' 2_Wesentlichkeitsanalyse (dW)'!AD377=0,"",' 2_Wesentlichkeitsanalyse (dW)'!AD377)</f>
        <v/>
      </c>
      <c r="K377" s="46" t="str">
        <f>IF(' 2_Wesentlichkeitsanalyse (dW)'!AF377=0,"",' 2_Wesentlichkeitsanalyse (dW)'!AF377)</f>
        <v/>
      </c>
      <c r="L377" s="103" t="str">
        <f>IF(' 2_Wesentlichkeitsanalyse (dW)'!AL377=0,"",' 2_Wesentlichkeitsanalyse (dW)'!AL377)</f>
        <v/>
      </c>
      <c r="M377" s="103">
        <f>IF(Tableau327[[#This Row],[Wirkungs-bewertung]]="",0,Tableau327[[#This Row],[Wirkungs-bewertung]])</f>
        <v>0</v>
      </c>
      <c r="N377" s="103">
        <f>MAX(Tableau327[[#This Row],[Risikobewertung]],Tableau327[[#This Row],[Chancen-bewertung]])</f>
        <v>0</v>
      </c>
      <c r="O377" s="103">
        <f t="shared" si="11"/>
        <v>0</v>
      </c>
      <c r="P377" s="103">
        <f t="shared" si="10"/>
        <v>0</v>
      </c>
    </row>
    <row r="378" spans="1:16" ht="35.25" customHeight="1" outlineLevel="1">
      <c r="A378" s="25"/>
      <c r="B378" s="96" t="str">
        <f>Tableau32[[#This Row],[ESRS '#]]</f>
        <v>ESRS G1</v>
      </c>
      <c r="C378" s="97" t="str">
        <f>Tableau32[[#This Row],[Thema]]</f>
        <v>G1 - Unternehmenspolitik</v>
      </c>
      <c r="D378" s="46" t="str">
        <f>IF(Tableau32[[#This Row],[Unterthema]]=0,"",Tableau32[[#This Row],[Unterthema]])</f>
        <v>Management der Beziehungen zu Lieferanten, einschließlich Zahlungspraktiken</v>
      </c>
      <c r="E378" s="46" t="str">
        <f>IF(Tableau32[[#This Row],[Unter-Unterthema]]=0,"",IF(Tableau32[[#This Row],[Unter-Unterthema]]="-",_xlfn.CONCAT("G1 - ",Tableau327[[#This Row],[Unterthema]]),Tableau32[[#This Row],[Unter-Unterthema]]))</f>
        <v>G1 - Management der Beziehungen zu Lieferanten, einschließlich Zahlungspraktiken</v>
      </c>
      <c r="F378" s="46" t="str">
        <f>IF(Tableau32[[#This Row],[Zutreffend?
'[ Ja / Nein']]]=0,"",Tableau32[[#This Row],[Zutreffend?
'[ Ja / Nein']]])</f>
        <v/>
      </c>
      <c r="G378" s="46" t="str">
        <f>IF(' 2_Wesentlichkeitsanalyse (dW)'!K378=0,"",' 2_Wesentlichkeitsanalyse (dW)'!K378)</f>
        <v/>
      </c>
      <c r="H378" s="103" t="str">
        <f>IF(' 2_Wesentlichkeitsanalyse (dW)'!V378=0,"",' 2_Wesentlichkeitsanalyse (dW)'!V378)</f>
        <v/>
      </c>
      <c r="I378" s="46" t="str">
        <f>IF(' 2_Wesentlichkeitsanalyse (dW)'!X378=0,"",' 2_Wesentlichkeitsanalyse (dW)'!X378)</f>
        <v/>
      </c>
      <c r="J378" s="103" t="str">
        <f>IF(' 2_Wesentlichkeitsanalyse (dW)'!AD378=0,"",' 2_Wesentlichkeitsanalyse (dW)'!AD378)</f>
        <v/>
      </c>
      <c r="K378" s="46" t="str">
        <f>IF(' 2_Wesentlichkeitsanalyse (dW)'!AF378=0,"",' 2_Wesentlichkeitsanalyse (dW)'!AF378)</f>
        <v/>
      </c>
      <c r="L378" s="103" t="str">
        <f>IF(' 2_Wesentlichkeitsanalyse (dW)'!AL378=0,"",' 2_Wesentlichkeitsanalyse (dW)'!AL378)</f>
        <v/>
      </c>
      <c r="M378" s="103">
        <f>IF(Tableau327[[#This Row],[Wirkungs-bewertung]]="",0,Tableau327[[#This Row],[Wirkungs-bewertung]])</f>
        <v>0</v>
      </c>
      <c r="N378" s="103">
        <f>MAX(Tableau327[[#This Row],[Risikobewertung]],Tableau327[[#This Row],[Chancen-bewertung]])</f>
        <v>0</v>
      </c>
      <c r="O378" s="103">
        <f t="shared" si="11"/>
        <v>0</v>
      </c>
      <c r="P378" s="103">
        <f t="shared" si="10"/>
        <v>0</v>
      </c>
    </row>
    <row r="379" spans="1:16" ht="35.25" customHeight="1" outlineLevel="1">
      <c r="A379" s="25"/>
      <c r="B379" s="96" t="str">
        <f>Tableau32[[#This Row],[ESRS '#]]</f>
        <v>ESRS G1</v>
      </c>
      <c r="C379" s="97" t="str">
        <f>Tableau32[[#This Row],[Thema]]</f>
        <v>G1 - Unternehmenspolitik</v>
      </c>
      <c r="D379" s="46" t="str">
        <f>IF(Tableau32[[#This Row],[Unterthema]]=0,"",Tableau32[[#This Row],[Unterthema]])</f>
        <v>Management der Beziehungen zu Lieferanten, einschließlich Zahlungspraktiken</v>
      </c>
      <c r="E379" s="46" t="str">
        <f>IF(Tableau32[[#This Row],[Unter-Unterthema]]=0,"",IF(Tableau32[[#This Row],[Unter-Unterthema]]="-",_xlfn.CONCAT("G1 - ",Tableau327[[#This Row],[Unterthema]]),Tableau32[[#This Row],[Unter-Unterthema]]))</f>
        <v>G1 - Management der Beziehungen zu Lieferanten, einschließlich Zahlungspraktiken</v>
      </c>
      <c r="F379" s="46" t="str">
        <f>IF(Tableau32[[#This Row],[Zutreffend?
'[ Ja / Nein']]]=0,"",Tableau32[[#This Row],[Zutreffend?
'[ Ja / Nein']]])</f>
        <v/>
      </c>
      <c r="G379" s="46" t="str">
        <f>IF(' 2_Wesentlichkeitsanalyse (dW)'!K379=0,"",' 2_Wesentlichkeitsanalyse (dW)'!K379)</f>
        <v/>
      </c>
      <c r="H379" s="103" t="str">
        <f>IF(' 2_Wesentlichkeitsanalyse (dW)'!V379=0,"",' 2_Wesentlichkeitsanalyse (dW)'!V379)</f>
        <v/>
      </c>
      <c r="I379" s="46" t="str">
        <f>IF(' 2_Wesentlichkeitsanalyse (dW)'!X379=0,"",' 2_Wesentlichkeitsanalyse (dW)'!X379)</f>
        <v/>
      </c>
      <c r="J379" s="103" t="str">
        <f>IF(' 2_Wesentlichkeitsanalyse (dW)'!AD379=0,"",' 2_Wesentlichkeitsanalyse (dW)'!AD379)</f>
        <v/>
      </c>
      <c r="K379" s="46" t="str">
        <f>IF(' 2_Wesentlichkeitsanalyse (dW)'!AF379=0,"",' 2_Wesentlichkeitsanalyse (dW)'!AF379)</f>
        <v/>
      </c>
      <c r="L379" s="103" t="str">
        <f>IF(' 2_Wesentlichkeitsanalyse (dW)'!AL379=0,"",' 2_Wesentlichkeitsanalyse (dW)'!AL379)</f>
        <v/>
      </c>
      <c r="M379" s="103">
        <f>IF(Tableau327[[#This Row],[Wirkungs-bewertung]]="",0,Tableau327[[#This Row],[Wirkungs-bewertung]])</f>
        <v>0</v>
      </c>
      <c r="N379" s="103">
        <f>MAX(Tableau327[[#This Row],[Risikobewertung]],Tableau327[[#This Row],[Chancen-bewertung]])</f>
        <v>0</v>
      </c>
      <c r="O379" s="103">
        <f t="shared" si="11"/>
        <v>0</v>
      </c>
      <c r="P379" s="103">
        <f t="shared" si="10"/>
        <v>0</v>
      </c>
    </row>
    <row r="380" spans="1:16" ht="164.25" customHeight="1" outlineLevel="1">
      <c r="A380" s="25"/>
      <c r="B380" s="96" t="str">
        <f>Tableau32[[#This Row],[ESRS '#]]</f>
        <v>ESRS G1</v>
      </c>
      <c r="C380" s="97" t="str">
        <f>Tableau32[[#This Row],[Thema]]</f>
        <v>G1 - Unternehmenspolitik</v>
      </c>
      <c r="D380" s="46" t="str">
        <f>IF(Tableau32[[#This Row],[Unterthema]]=0,"",Tableau32[[#This Row],[Unterthema]])</f>
        <v>Korruption und Bestechung</v>
      </c>
      <c r="E380" s="46" t="str">
        <f>IF(Tableau32[[#This Row],[Unter-Unterthema]]=0,"",IF(Tableau32[[#This Row],[Unter-Unterthema]]="-",Tableau327[[#This Row],[Unterthema]],_xlfn.CONCAT("G1 - ",Tableau32[[#This Row],[Unter-Unterthema]])))</f>
        <v>G1 - Vermeidung und Aufdeckung einschließlich Schulung</v>
      </c>
      <c r="F380" s="46" t="str">
        <f>IF(Tableau32[[#This Row],[Zutreffend?
'[ Ja / Nein']]]=0,"",Tableau32[[#This Row],[Zutreffend?
'[ Ja / Nein']]])</f>
        <v/>
      </c>
      <c r="G380" s="46" t="str">
        <f>IF(' 2_Wesentlichkeitsanalyse (dW)'!K380=0,"",' 2_Wesentlichkeitsanalyse (dW)'!K380)</f>
        <v/>
      </c>
      <c r="H380" s="103" t="str">
        <f>IF(' 2_Wesentlichkeitsanalyse (dW)'!V380=0,"",' 2_Wesentlichkeitsanalyse (dW)'!V380)</f>
        <v/>
      </c>
      <c r="I380" s="46" t="str">
        <f>IF(' 2_Wesentlichkeitsanalyse (dW)'!X380=0,"",' 2_Wesentlichkeitsanalyse (dW)'!X380)</f>
        <v/>
      </c>
      <c r="J380" s="103" t="str">
        <f>IF(' 2_Wesentlichkeitsanalyse (dW)'!AD380=0,"",' 2_Wesentlichkeitsanalyse (dW)'!AD380)</f>
        <v/>
      </c>
      <c r="K380" s="46" t="str">
        <f>IF(' 2_Wesentlichkeitsanalyse (dW)'!AF380=0,"",' 2_Wesentlichkeitsanalyse (dW)'!AF380)</f>
        <v/>
      </c>
      <c r="L380" s="103" t="str">
        <f>IF(' 2_Wesentlichkeitsanalyse (dW)'!AL380=0,"",' 2_Wesentlichkeitsanalyse (dW)'!AL380)</f>
        <v/>
      </c>
      <c r="M380" s="103">
        <f>IF(Tableau327[[#This Row],[Wirkungs-bewertung]]="",0,Tableau327[[#This Row],[Wirkungs-bewertung]])</f>
        <v>0</v>
      </c>
      <c r="N380" s="103">
        <f>MAX(Tableau327[[#This Row],[Risikobewertung]],Tableau327[[#This Row],[Chancen-bewertung]])</f>
        <v>0</v>
      </c>
      <c r="O380" s="103">
        <f t="shared" si="11"/>
        <v>0</v>
      </c>
      <c r="P380" s="103">
        <f t="shared" si="10"/>
        <v>0</v>
      </c>
    </row>
    <row r="381" spans="1:16" ht="35.25" customHeight="1" outlineLevel="1">
      <c r="A381" s="25"/>
      <c r="B381" s="96" t="str">
        <f>Tableau32[[#This Row],[ESRS '#]]</f>
        <v>ESRS G1</v>
      </c>
      <c r="C381" s="97" t="str">
        <f>Tableau32[[#This Row],[Thema]]</f>
        <v>G1 - Unternehmenspolitik</v>
      </c>
      <c r="D381" s="46" t="str">
        <f>IF(Tableau32[[#This Row],[Unterthema]]=0,"",Tableau32[[#This Row],[Unterthema]])</f>
        <v>Korruption und Bestechung</v>
      </c>
      <c r="E381" s="46" t="str">
        <f>IF(Tableau32[[#This Row],[Unter-Unterthema]]=0,"",IF(Tableau32[[#This Row],[Unter-Unterthema]]="-",Tableau327[[#This Row],[Unterthema]],_xlfn.CONCAT("G1 - ",Tableau32[[#This Row],[Unter-Unterthema]])))</f>
        <v>G1 - Vermeidung und Aufdeckung einschließlich Schulung</v>
      </c>
      <c r="F381" s="46" t="str">
        <f>IF(Tableau32[[#This Row],[Zutreffend?
'[ Ja / Nein']]]=0,"",Tableau32[[#This Row],[Zutreffend?
'[ Ja / Nein']]])</f>
        <v/>
      </c>
      <c r="G381" s="46" t="str">
        <f>IF(' 2_Wesentlichkeitsanalyse (dW)'!K381=0,"",' 2_Wesentlichkeitsanalyse (dW)'!K381)</f>
        <v/>
      </c>
      <c r="H381" s="103" t="str">
        <f>IF(' 2_Wesentlichkeitsanalyse (dW)'!V381=0,"",' 2_Wesentlichkeitsanalyse (dW)'!V381)</f>
        <v/>
      </c>
      <c r="I381" s="46" t="str">
        <f>IF(' 2_Wesentlichkeitsanalyse (dW)'!X381=0,"",' 2_Wesentlichkeitsanalyse (dW)'!X381)</f>
        <v/>
      </c>
      <c r="J381" s="103" t="str">
        <f>IF(' 2_Wesentlichkeitsanalyse (dW)'!AD381=0,"",' 2_Wesentlichkeitsanalyse (dW)'!AD381)</f>
        <v/>
      </c>
      <c r="K381" s="46" t="str">
        <f>IF(' 2_Wesentlichkeitsanalyse (dW)'!AF381=0,"",' 2_Wesentlichkeitsanalyse (dW)'!AF381)</f>
        <v/>
      </c>
      <c r="L381" s="103" t="str">
        <f>IF(' 2_Wesentlichkeitsanalyse (dW)'!AL381=0,"",' 2_Wesentlichkeitsanalyse (dW)'!AL381)</f>
        <v/>
      </c>
      <c r="M381" s="103">
        <f>IF(Tableau327[[#This Row],[Wirkungs-bewertung]]="",0,Tableau327[[#This Row],[Wirkungs-bewertung]])</f>
        <v>0</v>
      </c>
      <c r="N381" s="103">
        <f>MAX(Tableau327[[#This Row],[Risikobewertung]],Tableau327[[#This Row],[Chancen-bewertung]])</f>
        <v>0</v>
      </c>
      <c r="O381" s="103">
        <f t="shared" si="11"/>
        <v>0</v>
      </c>
      <c r="P381" s="103">
        <f t="shared" si="10"/>
        <v>0</v>
      </c>
    </row>
    <row r="382" spans="1:16" ht="35.25" customHeight="1" outlineLevel="1">
      <c r="A382" s="25"/>
      <c r="B382" s="96" t="str">
        <f>Tableau32[[#This Row],[ESRS '#]]</f>
        <v>ESRS G1</v>
      </c>
      <c r="C382" s="97" t="str">
        <f>Tableau32[[#This Row],[Thema]]</f>
        <v>G1 - Unternehmenspolitik</v>
      </c>
      <c r="D382" s="46" t="str">
        <f>IF(Tableau32[[#This Row],[Unterthema]]=0,"",Tableau32[[#This Row],[Unterthema]])</f>
        <v>Korruption und Bestechung</v>
      </c>
      <c r="E382" s="46" t="str">
        <f>IF(Tableau32[[#This Row],[Unter-Unterthema]]=0,"",IF(Tableau32[[#This Row],[Unter-Unterthema]]="-",Tableau327[[#This Row],[Unterthema]],_xlfn.CONCAT("G1 - ",Tableau32[[#This Row],[Unter-Unterthema]])))</f>
        <v>G1 - Vermeidung und Aufdeckung einschließlich Schulung</v>
      </c>
      <c r="F382" s="46" t="str">
        <f>IF(Tableau32[[#This Row],[Zutreffend?
'[ Ja / Nein']]]=0,"",Tableau32[[#This Row],[Zutreffend?
'[ Ja / Nein']]])</f>
        <v/>
      </c>
      <c r="G382" s="46" t="str">
        <f>IF(' 2_Wesentlichkeitsanalyse (dW)'!K382=0,"",' 2_Wesentlichkeitsanalyse (dW)'!K382)</f>
        <v/>
      </c>
      <c r="H382" s="103" t="str">
        <f>IF(' 2_Wesentlichkeitsanalyse (dW)'!V382=0,"",' 2_Wesentlichkeitsanalyse (dW)'!V382)</f>
        <v/>
      </c>
      <c r="I382" s="46" t="str">
        <f>IF(' 2_Wesentlichkeitsanalyse (dW)'!X382=0,"",' 2_Wesentlichkeitsanalyse (dW)'!X382)</f>
        <v/>
      </c>
      <c r="J382" s="103" t="str">
        <f>IF(' 2_Wesentlichkeitsanalyse (dW)'!AD382=0,"",' 2_Wesentlichkeitsanalyse (dW)'!AD382)</f>
        <v/>
      </c>
      <c r="K382" s="46" t="str">
        <f>IF(' 2_Wesentlichkeitsanalyse (dW)'!AF382=0,"",' 2_Wesentlichkeitsanalyse (dW)'!AF382)</f>
        <v/>
      </c>
      <c r="L382" s="103" t="str">
        <f>IF(' 2_Wesentlichkeitsanalyse (dW)'!AL382=0,"",' 2_Wesentlichkeitsanalyse (dW)'!AL382)</f>
        <v/>
      </c>
      <c r="M382" s="103">
        <f>IF(Tableau327[[#This Row],[Wirkungs-bewertung]]="",0,Tableau327[[#This Row],[Wirkungs-bewertung]])</f>
        <v>0</v>
      </c>
      <c r="N382" s="103">
        <f>MAX(Tableau327[[#This Row],[Risikobewertung]],Tableau327[[#This Row],[Chancen-bewertung]])</f>
        <v>0</v>
      </c>
      <c r="O382" s="103">
        <f t="shared" si="11"/>
        <v>0</v>
      </c>
      <c r="P382" s="103">
        <f t="shared" si="10"/>
        <v>0</v>
      </c>
    </row>
    <row r="383" spans="1:16" ht="35.25" customHeight="1" outlineLevel="1">
      <c r="A383" s="25"/>
      <c r="B383" s="96" t="str">
        <f>Tableau32[[#This Row],[ESRS '#]]</f>
        <v>ESRS G1</v>
      </c>
      <c r="C383" s="97" t="str">
        <f>Tableau32[[#This Row],[Thema]]</f>
        <v>G1 - Unternehmenspolitik</v>
      </c>
      <c r="D383" s="46" t="str">
        <f>IF(Tableau32[[#This Row],[Unterthema]]=0,"",Tableau32[[#This Row],[Unterthema]])</f>
        <v>Korruption und Bestechung</v>
      </c>
      <c r="E383" s="46" t="str">
        <f>IF(Tableau32[[#This Row],[Unter-Unterthema]]=0,"",IF(Tableau32[[#This Row],[Unter-Unterthema]]="-",Tableau327[[#This Row],[Unterthema]],_xlfn.CONCAT("G1 - ",Tableau32[[#This Row],[Unter-Unterthema]])))</f>
        <v>G1 - Vermeidung und Aufdeckung einschließlich Schulung</v>
      </c>
      <c r="F383" s="46" t="str">
        <f>IF(Tableau32[[#This Row],[Zutreffend?
'[ Ja / Nein']]]=0,"",Tableau32[[#This Row],[Zutreffend?
'[ Ja / Nein']]])</f>
        <v/>
      </c>
      <c r="G383" s="46" t="str">
        <f>IF(' 2_Wesentlichkeitsanalyse (dW)'!K383=0,"",' 2_Wesentlichkeitsanalyse (dW)'!K383)</f>
        <v/>
      </c>
      <c r="H383" s="103" t="str">
        <f>IF(' 2_Wesentlichkeitsanalyse (dW)'!V383=0,"",' 2_Wesentlichkeitsanalyse (dW)'!V383)</f>
        <v/>
      </c>
      <c r="I383" s="46" t="str">
        <f>IF(' 2_Wesentlichkeitsanalyse (dW)'!X383=0,"",' 2_Wesentlichkeitsanalyse (dW)'!X383)</f>
        <v/>
      </c>
      <c r="J383" s="103" t="str">
        <f>IF(' 2_Wesentlichkeitsanalyse (dW)'!AD383=0,"",' 2_Wesentlichkeitsanalyse (dW)'!AD383)</f>
        <v/>
      </c>
      <c r="K383" s="46" t="str">
        <f>IF(' 2_Wesentlichkeitsanalyse (dW)'!AF383=0,"",' 2_Wesentlichkeitsanalyse (dW)'!AF383)</f>
        <v/>
      </c>
      <c r="L383" s="103" t="str">
        <f>IF(' 2_Wesentlichkeitsanalyse (dW)'!AL383=0,"",' 2_Wesentlichkeitsanalyse (dW)'!AL383)</f>
        <v/>
      </c>
      <c r="M383" s="103">
        <f>IF(Tableau327[[#This Row],[Wirkungs-bewertung]]="",0,Tableau327[[#This Row],[Wirkungs-bewertung]])</f>
        <v>0</v>
      </c>
      <c r="N383" s="103">
        <f>MAX(Tableau327[[#This Row],[Risikobewertung]],Tableau327[[#This Row],[Chancen-bewertung]])</f>
        <v>0</v>
      </c>
      <c r="O383" s="103">
        <f t="shared" si="11"/>
        <v>0</v>
      </c>
      <c r="P383" s="103">
        <f t="shared" si="10"/>
        <v>0</v>
      </c>
    </row>
    <row r="384" spans="1:16" ht="64.5" outlineLevel="1">
      <c r="A384" s="25"/>
      <c r="B384" s="96" t="str">
        <f>Tableau32[[#This Row],[ESRS '#]]</f>
        <v>ESRS G1</v>
      </c>
      <c r="C384" s="97" t="str">
        <f>Tableau32[[#This Row],[Thema]]</f>
        <v>G1 - Unternehmenspolitik</v>
      </c>
      <c r="D384" s="46" t="str">
        <f>IF(Tableau32[[#This Row],[Unterthema]]=0,"",Tableau32[[#This Row],[Unterthema]])</f>
        <v>Korruption und Bestechung</v>
      </c>
      <c r="E384" s="46" t="str">
        <f>IF(Tableau32[[#This Row],[Unter-Unterthema]]=0,"",IF(Tableau32[[#This Row],[Unter-Unterthema]]="-",Tableau327[[#This Row],[Unterthema]],_xlfn.CONCAT("G1 - ",Tableau32[[#This Row],[Unter-Unterthema]])))</f>
        <v>G1 - Vorkommnisse</v>
      </c>
      <c r="F384" s="46" t="str">
        <f>IF(Tableau32[[#This Row],[Zutreffend?
'[ Ja / Nein']]]=0,"",Tableau32[[#This Row],[Zutreffend?
'[ Ja / Nein']]])</f>
        <v/>
      </c>
      <c r="G384" s="46" t="str">
        <f>IF(' 2_Wesentlichkeitsanalyse (dW)'!K384=0,"",' 2_Wesentlichkeitsanalyse (dW)'!K384)</f>
        <v/>
      </c>
      <c r="H384" s="103" t="str">
        <f>IF(' 2_Wesentlichkeitsanalyse (dW)'!V384=0,"",' 2_Wesentlichkeitsanalyse (dW)'!V384)</f>
        <v/>
      </c>
      <c r="I384" s="46" t="str">
        <f>IF(' 2_Wesentlichkeitsanalyse (dW)'!X384=0,"",' 2_Wesentlichkeitsanalyse (dW)'!X384)</f>
        <v/>
      </c>
      <c r="J384" s="103" t="str">
        <f>IF(' 2_Wesentlichkeitsanalyse (dW)'!AD384=0,"",' 2_Wesentlichkeitsanalyse (dW)'!AD384)</f>
        <v/>
      </c>
      <c r="K384" s="46" t="str">
        <f>IF(' 2_Wesentlichkeitsanalyse (dW)'!AF384=0,"",' 2_Wesentlichkeitsanalyse (dW)'!AF384)</f>
        <v/>
      </c>
      <c r="L384" s="103" t="str">
        <f>IF(' 2_Wesentlichkeitsanalyse (dW)'!AL384=0,"",' 2_Wesentlichkeitsanalyse (dW)'!AL384)</f>
        <v/>
      </c>
      <c r="M384" s="103">
        <f>IF(Tableau327[[#This Row],[Wirkungs-bewertung]]="",0,Tableau327[[#This Row],[Wirkungs-bewertung]])</f>
        <v>0</v>
      </c>
      <c r="N384" s="103">
        <f>MAX(Tableau327[[#This Row],[Risikobewertung]],Tableau327[[#This Row],[Chancen-bewertung]])</f>
        <v>0</v>
      </c>
      <c r="O384" s="103">
        <f t="shared" si="11"/>
        <v>0</v>
      </c>
      <c r="P384" s="103">
        <f t="shared" si="10"/>
        <v>0</v>
      </c>
    </row>
    <row r="385" spans="1:16" ht="35.25" customHeight="1" outlineLevel="1">
      <c r="A385" s="25"/>
      <c r="B385" s="96" t="str">
        <f>Tableau32[[#This Row],[ESRS '#]]</f>
        <v>ESRS G1</v>
      </c>
      <c r="C385" s="96" t="str">
        <f>Tableau32[[#This Row],[Thema]]</f>
        <v>G1 - Unternehmenspolitik</v>
      </c>
      <c r="D385" s="46" t="str">
        <f>IF(Tableau32[[#This Row],[Unterthema]]=0,"",Tableau32[[#This Row],[Unterthema]])</f>
        <v>Korruption und Bestechung</v>
      </c>
      <c r="E385" s="46" t="str">
        <f>IF(Tableau32[[#This Row],[Unter-Unterthema]]=0,"",IF(Tableau32[[#This Row],[Unter-Unterthema]]="-",Tableau327[[#This Row],[Unterthema]],_xlfn.CONCAT("G1 - ",Tableau32[[#This Row],[Unter-Unterthema]])))</f>
        <v>G1 - Vorkommnisse</v>
      </c>
      <c r="F385" s="46" t="str">
        <f>IF(Tableau32[[#This Row],[Zutreffend?
'[ Ja / Nein']]]=0,"",Tableau32[[#This Row],[Zutreffend?
'[ Ja / Nein']]])</f>
        <v/>
      </c>
      <c r="G385" s="46" t="str">
        <f>IF(' 2_Wesentlichkeitsanalyse (dW)'!K385=0,"",' 2_Wesentlichkeitsanalyse (dW)'!K385)</f>
        <v/>
      </c>
      <c r="H385" s="103" t="str">
        <f>IF(' 2_Wesentlichkeitsanalyse (dW)'!V385=0,"",' 2_Wesentlichkeitsanalyse (dW)'!V385)</f>
        <v/>
      </c>
      <c r="I385" s="46" t="str">
        <f>IF(' 2_Wesentlichkeitsanalyse (dW)'!X385=0,"",' 2_Wesentlichkeitsanalyse (dW)'!X385)</f>
        <v/>
      </c>
      <c r="J385" s="103" t="str">
        <f>IF(' 2_Wesentlichkeitsanalyse (dW)'!AD385=0,"",' 2_Wesentlichkeitsanalyse (dW)'!AD385)</f>
        <v/>
      </c>
      <c r="K385" s="46" t="str">
        <f>IF(' 2_Wesentlichkeitsanalyse (dW)'!AF385=0,"",' 2_Wesentlichkeitsanalyse (dW)'!AF385)</f>
        <v/>
      </c>
      <c r="L385" s="103" t="str">
        <f>IF(' 2_Wesentlichkeitsanalyse (dW)'!AL385=0,"",' 2_Wesentlichkeitsanalyse (dW)'!AL385)</f>
        <v/>
      </c>
      <c r="M385" s="103">
        <f>IF(Tableau327[[#This Row],[Wirkungs-bewertung]]="",0,Tableau327[[#This Row],[Wirkungs-bewertung]])</f>
        <v>0</v>
      </c>
      <c r="N385" s="103">
        <f>MAX(Tableau327[[#This Row],[Risikobewertung]],Tableau327[[#This Row],[Chancen-bewertung]])</f>
        <v>0</v>
      </c>
      <c r="O385" s="103">
        <f t="shared" si="11"/>
        <v>0</v>
      </c>
      <c r="P385" s="103">
        <f t="shared" si="10"/>
        <v>0</v>
      </c>
    </row>
    <row r="386" spans="1:16" ht="35.25" customHeight="1" outlineLevel="1">
      <c r="A386" s="25"/>
      <c r="B386" s="96" t="str">
        <f>Tableau32[[#This Row],[ESRS '#]]</f>
        <v>ESRS G1</v>
      </c>
      <c r="C386" s="97" t="str">
        <f>Tableau32[[#This Row],[Thema]]</f>
        <v>G1 - Unternehmenspolitik</v>
      </c>
      <c r="D386" s="46" t="str">
        <f>IF(Tableau32[[#This Row],[Unterthema]]=0,"",Tableau32[[#This Row],[Unterthema]])</f>
        <v>Korruption und Bestechung</v>
      </c>
      <c r="E386" s="46" t="str">
        <f>IF(Tableau32[[#This Row],[Unter-Unterthema]]=0,"",IF(Tableau32[[#This Row],[Unter-Unterthema]]="-",Tableau327[[#This Row],[Unterthema]],_xlfn.CONCAT("G1 - ",Tableau32[[#This Row],[Unter-Unterthema]])))</f>
        <v>G1 - Vorkommnisse</v>
      </c>
      <c r="F386" s="46" t="str">
        <f>IF(Tableau32[[#This Row],[Zutreffend?
'[ Ja / Nein']]]=0,"",Tableau32[[#This Row],[Zutreffend?
'[ Ja / Nein']]])</f>
        <v/>
      </c>
      <c r="G386" s="46" t="str">
        <f>IF(' 2_Wesentlichkeitsanalyse (dW)'!K386=0,"",' 2_Wesentlichkeitsanalyse (dW)'!K386)</f>
        <v/>
      </c>
      <c r="H386" s="103" t="str">
        <f>IF(' 2_Wesentlichkeitsanalyse (dW)'!V386=0,"",' 2_Wesentlichkeitsanalyse (dW)'!V386)</f>
        <v/>
      </c>
      <c r="I386" s="46" t="str">
        <f>IF(' 2_Wesentlichkeitsanalyse (dW)'!X386=0,"",' 2_Wesentlichkeitsanalyse (dW)'!X386)</f>
        <v/>
      </c>
      <c r="J386" s="103" t="str">
        <f>IF(' 2_Wesentlichkeitsanalyse (dW)'!AD386=0,"",' 2_Wesentlichkeitsanalyse (dW)'!AD386)</f>
        <v/>
      </c>
      <c r="K386" s="46" t="str">
        <f>IF(' 2_Wesentlichkeitsanalyse (dW)'!AF386=0,"",' 2_Wesentlichkeitsanalyse (dW)'!AF386)</f>
        <v/>
      </c>
      <c r="L386" s="103" t="str">
        <f>IF(' 2_Wesentlichkeitsanalyse (dW)'!AL386=0,"",' 2_Wesentlichkeitsanalyse (dW)'!AL386)</f>
        <v/>
      </c>
      <c r="M386" s="103">
        <f>IF(Tableau327[[#This Row],[Wirkungs-bewertung]]="",0,Tableau327[[#This Row],[Wirkungs-bewertung]])</f>
        <v>0</v>
      </c>
      <c r="N386" s="103">
        <f>MAX(Tableau327[[#This Row],[Risikobewertung]],Tableau327[[#This Row],[Chancen-bewertung]])</f>
        <v>0</v>
      </c>
      <c r="O386" s="103">
        <f t="shared" si="11"/>
        <v>0</v>
      </c>
      <c r="P386" s="103">
        <f t="shared" si="10"/>
        <v>0</v>
      </c>
    </row>
    <row r="387" spans="1:16" ht="35.25" customHeight="1" outlineLevel="1">
      <c r="A387" s="25"/>
      <c r="B387" s="96" t="str">
        <f>Tableau32[[#This Row],[ESRS '#]]</f>
        <v>ESRS G1</v>
      </c>
      <c r="C387" s="96" t="str">
        <f>Tableau32[[#This Row],[Thema]]</f>
        <v>G1 - Unternehmenspolitik</v>
      </c>
      <c r="D387" s="46" t="str">
        <f>IF(Tableau32[[#This Row],[Unterthema]]=0,"",Tableau32[[#This Row],[Unterthema]])</f>
        <v>Korruption und Bestechung</v>
      </c>
      <c r="E387" s="46" t="str">
        <f>IF(Tableau32[[#This Row],[Unter-Unterthema]]=0,"",IF(Tableau32[[#This Row],[Unter-Unterthema]]="-",Tableau327[[#This Row],[Unterthema]],_xlfn.CONCAT("G1 - ",Tableau32[[#This Row],[Unter-Unterthema]])))</f>
        <v>G1 - Vorkommnisse</v>
      </c>
      <c r="F387" s="46" t="str">
        <f>IF(Tableau32[[#This Row],[Zutreffend?
'[ Ja / Nein']]]=0,"",Tableau32[[#This Row],[Zutreffend?
'[ Ja / Nein']]])</f>
        <v/>
      </c>
      <c r="G387" s="46" t="str">
        <f>IF(' 2_Wesentlichkeitsanalyse (dW)'!K387=0,"",' 2_Wesentlichkeitsanalyse (dW)'!K387)</f>
        <v/>
      </c>
      <c r="H387" s="103" t="str">
        <f>IF(' 2_Wesentlichkeitsanalyse (dW)'!V387=0,"",' 2_Wesentlichkeitsanalyse (dW)'!V387)</f>
        <v/>
      </c>
      <c r="I387" s="46" t="str">
        <f>IF(' 2_Wesentlichkeitsanalyse (dW)'!X387=0,"",' 2_Wesentlichkeitsanalyse (dW)'!X387)</f>
        <v/>
      </c>
      <c r="J387" s="103" t="str">
        <f>IF(' 2_Wesentlichkeitsanalyse (dW)'!AD387=0,"",' 2_Wesentlichkeitsanalyse (dW)'!AD387)</f>
        <v/>
      </c>
      <c r="K387" s="46" t="str">
        <f>IF(' 2_Wesentlichkeitsanalyse (dW)'!AF387=0,"",' 2_Wesentlichkeitsanalyse (dW)'!AF387)</f>
        <v/>
      </c>
      <c r="L387" s="103" t="str">
        <f>IF(' 2_Wesentlichkeitsanalyse (dW)'!AL387=0,"",' 2_Wesentlichkeitsanalyse (dW)'!AL387)</f>
        <v/>
      </c>
      <c r="M387" s="103">
        <f>IF(Tableau327[[#This Row],[Wirkungs-bewertung]]="",0,Tableau327[[#This Row],[Wirkungs-bewertung]])</f>
        <v>0</v>
      </c>
      <c r="N387" s="103">
        <f>MAX(Tableau327[[#This Row],[Risikobewertung]],Tableau327[[#This Row],[Chancen-bewertung]])</f>
        <v>0</v>
      </c>
      <c r="O387" s="103">
        <f t="shared" si="11"/>
        <v>0</v>
      </c>
      <c r="P387" s="103">
        <f t="shared" si="10"/>
        <v>0</v>
      </c>
    </row>
    <row r="388" spans="1:16" ht="43">
      <c r="A388" s="25"/>
      <c r="B388" s="98" t="str">
        <f>Tableau32[[#This Row],[ESRS '#]]</f>
        <v>ESRS E2</v>
      </c>
      <c r="C388" s="98" t="str">
        <f>Tableau32[[#This Row],[Thema]]</f>
        <v>Bitte Thema benennen</v>
      </c>
      <c r="D388" s="46" t="str">
        <f>IF(Tableau32[[#This Row],[Unterthema]]=0,"",Tableau32[[#This Row],[Unterthema]])</f>
        <v/>
      </c>
      <c r="E388" s="46" t="str">
        <f>IF(Tableau32[[#This Row],[Unter-Unterthema]]=0,"",IF(Tableau32[[#This Row],[Unter-Unterthema]]="-",Tableau327[[#This Row],[Unterthema]],Tableau32[[#This Row],[Unter-Unterthema]]))</f>
        <v/>
      </c>
      <c r="F388" s="46" t="str">
        <f>IF(Tableau32[[#This Row],[Zutreffend?
'[ Ja / Nein']]]=0,"",Tableau32[[#This Row],[Zutreffend?
'[ Ja / Nein']]])</f>
        <v/>
      </c>
      <c r="G388" s="46" t="str">
        <f>IF(' 2_Wesentlichkeitsanalyse (dW)'!K388=0,"",' 2_Wesentlichkeitsanalyse (dW)'!K388)</f>
        <v/>
      </c>
      <c r="H388" s="103" t="str">
        <f>IF(' 2_Wesentlichkeitsanalyse (dW)'!V388=0,"",' 2_Wesentlichkeitsanalyse (dW)'!V388)</f>
        <v/>
      </c>
      <c r="I388" s="46" t="str">
        <f>IF(' 2_Wesentlichkeitsanalyse (dW)'!X388=0,"",' 2_Wesentlichkeitsanalyse (dW)'!X388)</f>
        <v/>
      </c>
      <c r="J388" s="103" t="str">
        <f>IF(' 2_Wesentlichkeitsanalyse (dW)'!AD388=0,"",' 2_Wesentlichkeitsanalyse (dW)'!AD388)</f>
        <v/>
      </c>
      <c r="K388" s="46" t="str">
        <f>IF(' 2_Wesentlichkeitsanalyse (dW)'!AF388=0,"",' 2_Wesentlichkeitsanalyse (dW)'!AF388)</f>
        <v/>
      </c>
      <c r="L388" s="103" t="str">
        <f>IF(' 2_Wesentlichkeitsanalyse (dW)'!AL388=0,"",' 2_Wesentlichkeitsanalyse (dW)'!AL388)</f>
        <v/>
      </c>
      <c r="M388" s="103">
        <f>IF(Tableau327[[#This Row],[Wirkungs-bewertung]]="",0,Tableau327[[#This Row],[Wirkungs-bewertung]])</f>
        <v>0</v>
      </c>
      <c r="N388" s="103">
        <f>MAX(Tableau327[[#This Row],[Risikobewertung]],Tableau327[[#This Row],[Chancen-bewertung]])</f>
        <v>0</v>
      </c>
      <c r="O388" s="103">
        <f t="shared" si="11"/>
        <v>0</v>
      </c>
      <c r="P388" s="103">
        <f t="shared" si="10"/>
        <v>0</v>
      </c>
    </row>
    <row r="389" spans="1:16" ht="43">
      <c r="A389" s="25"/>
      <c r="B389" s="98" t="str">
        <f>Tableau32[[#This Row],[ESRS '#]]</f>
        <v>Bitte auswählen</v>
      </c>
      <c r="C389" s="98" t="str">
        <f>Tableau32[[#This Row],[Thema]]</f>
        <v>Bitte Thema benennen</v>
      </c>
      <c r="D389" s="46" t="str">
        <f>IF(Tableau32[[#This Row],[Unterthema]]=0,"",Tableau32[[#This Row],[Unterthema]])</f>
        <v/>
      </c>
      <c r="E389" s="46" t="str">
        <f>IF(Tableau32[[#This Row],[Unter-Unterthema]]=0,"",IF(Tableau32[[#This Row],[Unter-Unterthema]]="-",Tableau327[[#This Row],[Unterthema]],Tableau32[[#This Row],[Unter-Unterthema]]))</f>
        <v/>
      </c>
      <c r="F389" s="46" t="str">
        <f>IF(Tableau32[[#This Row],[Zutreffend?
'[ Ja / Nein']]]=0,"",Tableau32[[#This Row],[Zutreffend?
'[ Ja / Nein']]])</f>
        <v/>
      </c>
      <c r="G389" s="46" t="str">
        <f>IF(' 2_Wesentlichkeitsanalyse (dW)'!K389=0,"",' 2_Wesentlichkeitsanalyse (dW)'!K389)</f>
        <v/>
      </c>
      <c r="H389" s="103" t="str">
        <f>IF(' 2_Wesentlichkeitsanalyse (dW)'!V389=0,"",' 2_Wesentlichkeitsanalyse (dW)'!V389)</f>
        <v/>
      </c>
      <c r="I389" s="46" t="str">
        <f>IF(' 2_Wesentlichkeitsanalyse (dW)'!X389=0,"",' 2_Wesentlichkeitsanalyse (dW)'!X389)</f>
        <v/>
      </c>
      <c r="J389" s="103" t="str">
        <f>IF(' 2_Wesentlichkeitsanalyse (dW)'!AD389=0,"",' 2_Wesentlichkeitsanalyse (dW)'!AD389)</f>
        <v/>
      </c>
      <c r="K389" s="46" t="str">
        <f>IF(' 2_Wesentlichkeitsanalyse (dW)'!AF389=0,"",' 2_Wesentlichkeitsanalyse (dW)'!AF389)</f>
        <v/>
      </c>
      <c r="L389" s="103" t="str">
        <f>IF(' 2_Wesentlichkeitsanalyse (dW)'!AL389=0,"",' 2_Wesentlichkeitsanalyse (dW)'!AL389)</f>
        <v/>
      </c>
      <c r="M389" s="103">
        <f>IF(Tableau327[[#This Row],[Wirkungs-bewertung]]="",0,Tableau327[[#This Row],[Wirkungs-bewertung]])</f>
        <v>0</v>
      </c>
      <c r="N389" s="103">
        <f>MAX(Tableau327[[#This Row],[Risikobewertung]],Tableau327[[#This Row],[Chancen-bewertung]])</f>
        <v>0</v>
      </c>
      <c r="O389" s="103">
        <f t="shared" si="11"/>
        <v>0</v>
      </c>
      <c r="P389" s="103">
        <f t="shared" si="10"/>
        <v>0</v>
      </c>
    </row>
    <row r="390" spans="1:16" ht="43">
      <c r="B390" s="98" t="str">
        <f>Tableau32[[#This Row],[ESRS '#]]</f>
        <v>Bitte auswählen</v>
      </c>
      <c r="C390" s="98" t="str">
        <f>Tableau32[[#This Row],[Thema]]</f>
        <v>Bitte Thema benennen</v>
      </c>
      <c r="D390" s="46" t="str">
        <f>IF(Tableau32[[#This Row],[Unterthema]]=0,"",Tableau32[[#This Row],[Unterthema]])</f>
        <v/>
      </c>
      <c r="E390" s="46" t="str">
        <f>IF(Tableau32[[#This Row],[Unter-Unterthema]]=0,"",IF(Tableau32[[#This Row],[Unter-Unterthema]]="-",Tableau327[[#This Row],[Unterthema]],Tableau32[[#This Row],[Unter-Unterthema]]))</f>
        <v/>
      </c>
      <c r="F390" s="46" t="str">
        <f>IF(Tableau32[[#This Row],[Zutreffend?
'[ Ja / Nein']]]=0,"",Tableau32[[#This Row],[Zutreffend?
'[ Ja / Nein']]])</f>
        <v/>
      </c>
      <c r="G390" s="46" t="str">
        <f>IF(' 2_Wesentlichkeitsanalyse (dW)'!K390=0,"",' 2_Wesentlichkeitsanalyse (dW)'!K390)</f>
        <v/>
      </c>
      <c r="H390" s="103" t="str">
        <f>IF(' 2_Wesentlichkeitsanalyse (dW)'!V390=0,"",' 2_Wesentlichkeitsanalyse (dW)'!V390)</f>
        <v/>
      </c>
      <c r="I390" s="46" t="str">
        <f>IF(' 2_Wesentlichkeitsanalyse (dW)'!X390=0,"",' 2_Wesentlichkeitsanalyse (dW)'!X390)</f>
        <v/>
      </c>
      <c r="J390" s="103" t="str">
        <f>IF(' 2_Wesentlichkeitsanalyse (dW)'!AD390=0,"",' 2_Wesentlichkeitsanalyse (dW)'!AD390)</f>
        <v/>
      </c>
      <c r="K390" s="46" t="str">
        <f>IF(' 2_Wesentlichkeitsanalyse (dW)'!AF390=0,"",' 2_Wesentlichkeitsanalyse (dW)'!AF390)</f>
        <v/>
      </c>
      <c r="L390" s="103" t="str">
        <f>IF(' 2_Wesentlichkeitsanalyse (dW)'!AL390=0,"",' 2_Wesentlichkeitsanalyse (dW)'!AL390)</f>
        <v/>
      </c>
      <c r="M390" s="103">
        <f>IF(Tableau327[[#This Row],[Wirkungs-bewertung]]="",0,Tableau327[[#This Row],[Wirkungs-bewertung]])</f>
        <v>0</v>
      </c>
      <c r="N390" s="103">
        <f>MAX(Tableau327[[#This Row],[Risikobewertung]],Tableau327[[#This Row],[Chancen-bewertung]])</f>
        <v>0</v>
      </c>
      <c r="O390" s="103">
        <f t="shared" si="11"/>
        <v>0</v>
      </c>
      <c r="P390" s="103">
        <f t="shared" si="10"/>
        <v>0</v>
      </c>
    </row>
    <row r="391" spans="1:16" ht="43">
      <c r="B391" s="98" t="str">
        <f>Tableau32[[#This Row],[ESRS '#]]</f>
        <v>Bitte auswählen</v>
      </c>
      <c r="C391" s="98" t="str">
        <f>Tableau32[[#This Row],[Thema]]</f>
        <v>Bitte Thema benennen</v>
      </c>
      <c r="D391" s="46" t="str">
        <f>IF(Tableau32[[#This Row],[Unterthema]]=0,"",Tableau32[[#This Row],[Unterthema]])</f>
        <v/>
      </c>
      <c r="E391" s="46" t="str">
        <f>IF(Tableau32[[#This Row],[Unter-Unterthema]]=0,"",IF(Tableau32[[#This Row],[Unter-Unterthema]]="-",Tableau327[[#This Row],[Unterthema]],Tableau32[[#This Row],[Unter-Unterthema]]))</f>
        <v/>
      </c>
      <c r="F391" s="46" t="str">
        <f>IF(Tableau32[[#This Row],[Zutreffend?
'[ Ja / Nein']]]=0,"",Tableau32[[#This Row],[Zutreffend?
'[ Ja / Nein']]])</f>
        <v/>
      </c>
      <c r="G391" s="46" t="str">
        <f>IF(' 2_Wesentlichkeitsanalyse (dW)'!K391=0,"",' 2_Wesentlichkeitsanalyse (dW)'!K391)</f>
        <v/>
      </c>
      <c r="H391" s="103" t="str">
        <f>IF(' 2_Wesentlichkeitsanalyse (dW)'!V391=0,"",' 2_Wesentlichkeitsanalyse (dW)'!V391)</f>
        <v/>
      </c>
      <c r="I391" s="46" t="str">
        <f>IF(' 2_Wesentlichkeitsanalyse (dW)'!X391=0,"",' 2_Wesentlichkeitsanalyse (dW)'!X391)</f>
        <v/>
      </c>
      <c r="J391" s="103" t="str">
        <f>IF(' 2_Wesentlichkeitsanalyse (dW)'!AD391=0,"",' 2_Wesentlichkeitsanalyse (dW)'!AD391)</f>
        <v/>
      </c>
      <c r="K391" s="46" t="str">
        <f>IF(' 2_Wesentlichkeitsanalyse (dW)'!AF391=0,"",' 2_Wesentlichkeitsanalyse (dW)'!AF391)</f>
        <v/>
      </c>
      <c r="L391" s="103" t="str">
        <f>IF(' 2_Wesentlichkeitsanalyse (dW)'!AL391=0,"",' 2_Wesentlichkeitsanalyse (dW)'!AL391)</f>
        <v/>
      </c>
      <c r="M391" s="103">
        <f>IF(Tableau327[[#This Row],[Wirkungs-bewertung]]="",0,Tableau327[[#This Row],[Wirkungs-bewertung]])</f>
        <v>0</v>
      </c>
      <c r="N391" s="103">
        <f>MAX(Tableau327[[#This Row],[Risikobewertung]],Tableau327[[#This Row],[Chancen-bewertung]])</f>
        <v>0</v>
      </c>
      <c r="O391" s="103">
        <f t="shared" si="11"/>
        <v>0</v>
      </c>
      <c r="P391" s="103">
        <f t="shared" si="10"/>
        <v>0</v>
      </c>
    </row>
    <row r="392" spans="1:16" ht="43">
      <c r="B392" s="98" t="str">
        <f>Tableau32[[#This Row],[ESRS '#]]</f>
        <v>Bitte auswählen</v>
      </c>
      <c r="C392" s="98" t="str">
        <f>Tableau32[[#This Row],[Thema]]</f>
        <v>Bitte Thema benennen</v>
      </c>
      <c r="D392" s="46" t="str">
        <f>IF(Tableau32[[#This Row],[Unterthema]]=0,"",Tableau32[[#This Row],[Unterthema]])</f>
        <v/>
      </c>
      <c r="E392" s="46" t="str">
        <f>IF(Tableau32[[#This Row],[Unter-Unterthema]]=0,"",IF(Tableau32[[#This Row],[Unter-Unterthema]]="-",Tableau327[[#This Row],[Unterthema]],Tableau32[[#This Row],[Unter-Unterthema]]))</f>
        <v/>
      </c>
      <c r="F392" s="46" t="str">
        <f>IF(Tableau32[[#This Row],[Zutreffend?
'[ Ja / Nein']]]=0,"",Tableau32[[#This Row],[Zutreffend?
'[ Ja / Nein']]])</f>
        <v/>
      </c>
      <c r="G392" s="46" t="str">
        <f>IF(' 2_Wesentlichkeitsanalyse (dW)'!K392=0,"",' 2_Wesentlichkeitsanalyse (dW)'!K392)</f>
        <v/>
      </c>
      <c r="H392" s="103" t="str">
        <f>IF(' 2_Wesentlichkeitsanalyse (dW)'!V392=0,"",' 2_Wesentlichkeitsanalyse (dW)'!V392)</f>
        <v/>
      </c>
      <c r="I392" s="46" t="str">
        <f>IF(' 2_Wesentlichkeitsanalyse (dW)'!X392=0,"",' 2_Wesentlichkeitsanalyse (dW)'!X392)</f>
        <v/>
      </c>
      <c r="J392" s="103" t="str">
        <f>IF(' 2_Wesentlichkeitsanalyse (dW)'!AD392=0,"",' 2_Wesentlichkeitsanalyse (dW)'!AD392)</f>
        <v/>
      </c>
      <c r="K392" s="46" t="str">
        <f>IF(' 2_Wesentlichkeitsanalyse (dW)'!AF392=0,"",' 2_Wesentlichkeitsanalyse (dW)'!AF392)</f>
        <v/>
      </c>
      <c r="L392" s="103" t="str">
        <f>IF(' 2_Wesentlichkeitsanalyse (dW)'!AL392=0,"",' 2_Wesentlichkeitsanalyse (dW)'!AL392)</f>
        <v/>
      </c>
      <c r="M392" s="103">
        <f>IF(Tableau327[[#This Row],[Wirkungs-bewertung]]="",0,Tableau327[[#This Row],[Wirkungs-bewertung]])</f>
        <v>0</v>
      </c>
      <c r="N392" s="103">
        <f>MAX(Tableau327[[#This Row],[Risikobewertung]],Tableau327[[#This Row],[Chancen-bewertung]])</f>
        <v>0</v>
      </c>
      <c r="O392" s="103">
        <f t="shared" si="11"/>
        <v>0</v>
      </c>
      <c r="P392" s="103">
        <f t="shared" si="10"/>
        <v>0</v>
      </c>
    </row>
    <row r="393" spans="1:16" ht="43">
      <c r="B393" s="98" t="str">
        <f>Tableau32[[#This Row],[ESRS '#]]</f>
        <v>Bitte auswählen</v>
      </c>
      <c r="C393" s="98" t="str">
        <f>Tableau32[[#This Row],[Thema]]</f>
        <v>Bitte Thema benennen</v>
      </c>
      <c r="D393" s="46" t="str">
        <f>IF(Tableau32[[#This Row],[Unterthema]]=0,"",Tableau32[[#This Row],[Unterthema]])</f>
        <v/>
      </c>
      <c r="E393" s="46" t="str">
        <f>IF(Tableau32[[#This Row],[Unter-Unterthema]]=0,"",IF(Tableau32[[#This Row],[Unter-Unterthema]]="-",Tableau327[[#This Row],[Unterthema]],Tableau32[[#This Row],[Unter-Unterthema]]))</f>
        <v/>
      </c>
      <c r="F393" s="46" t="str">
        <f>IF(Tableau32[[#This Row],[Zutreffend?
'[ Ja / Nein']]]=0,"",Tableau32[[#This Row],[Zutreffend?
'[ Ja / Nein']]])</f>
        <v/>
      </c>
      <c r="G393" s="46" t="str">
        <f>IF(' 2_Wesentlichkeitsanalyse (dW)'!K393=0,"",' 2_Wesentlichkeitsanalyse (dW)'!K393)</f>
        <v/>
      </c>
      <c r="H393" s="103" t="str">
        <f>IF(' 2_Wesentlichkeitsanalyse (dW)'!V393=0,"",' 2_Wesentlichkeitsanalyse (dW)'!V393)</f>
        <v/>
      </c>
      <c r="I393" s="46" t="str">
        <f>IF(' 2_Wesentlichkeitsanalyse (dW)'!X393=0,"",' 2_Wesentlichkeitsanalyse (dW)'!X393)</f>
        <v/>
      </c>
      <c r="J393" s="103" t="str">
        <f>IF(' 2_Wesentlichkeitsanalyse (dW)'!AD393=0,"",' 2_Wesentlichkeitsanalyse (dW)'!AD393)</f>
        <v/>
      </c>
      <c r="K393" s="46" t="str">
        <f>IF(' 2_Wesentlichkeitsanalyse (dW)'!AF393=0,"",' 2_Wesentlichkeitsanalyse (dW)'!AF393)</f>
        <v/>
      </c>
      <c r="L393" s="103" t="str">
        <f>IF(' 2_Wesentlichkeitsanalyse (dW)'!AL393=0,"",' 2_Wesentlichkeitsanalyse (dW)'!AL393)</f>
        <v/>
      </c>
      <c r="M393" s="103">
        <f>IF(Tableau327[[#This Row],[Wirkungs-bewertung]]="",0,Tableau327[[#This Row],[Wirkungs-bewertung]])</f>
        <v>0</v>
      </c>
      <c r="N393" s="103">
        <f>MAX(Tableau327[[#This Row],[Risikobewertung]],Tableau327[[#This Row],[Chancen-bewertung]])</f>
        <v>0</v>
      </c>
      <c r="O393" s="103">
        <f t="shared" si="11"/>
        <v>0</v>
      </c>
      <c r="P393" s="103">
        <f t="shared" si="10"/>
        <v>0</v>
      </c>
    </row>
    <row r="394" spans="1:16" ht="43">
      <c r="B394" s="98" t="str">
        <f>Tableau32[[#This Row],[ESRS '#]]</f>
        <v>Bitte auswählen</v>
      </c>
      <c r="C394" s="98" t="str">
        <f>Tableau32[[#This Row],[Thema]]</f>
        <v>Bitte Thema benennen</v>
      </c>
      <c r="D394" s="46" t="str">
        <f>IF(Tableau32[[#This Row],[Unterthema]]=0,"",Tableau32[[#This Row],[Unterthema]])</f>
        <v/>
      </c>
      <c r="E394" s="46" t="str">
        <f>IF(Tableau32[[#This Row],[Unter-Unterthema]]=0,"",IF(Tableau32[[#This Row],[Unter-Unterthema]]="-",Tableau327[[#This Row],[Unterthema]],Tableau32[[#This Row],[Unter-Unterthema]]))</f>
        <v/>
      </c>
      <c r="F394" s="46" t="str">
        <f>IF(Tableau32[[#This Row],[Zutreffend?
'[ Ja / Nein']]]=0,"",Tableau32[[#This Row],[Zutreffend?
'[ Ja / Nein']]])</f>
        <v/>
      </c>
      <c r="G394" s="46" t="str">
        <f>IF(' 2_Wesentlichkeitsanalyse (dW)'!K394=0,"",' 2_Wesentlichkeitsanalyse (dW)'!K394)</f>
        <v/>
      </c>
      <c r="H394" s="103" t="str">
        <f>IF(' 2_Wesentlichkeitsanalyse (dW)'!V394=0,"",' 2_Wesentlichkeitsanalyse (dW)'!V394)</f>
        <v/>
      </c>
      <c r="I394" s="46" t="str">
        <f>IF(' 2_Wesentlichkeitsanalyse (dW)'!X394=0,"",' 2_Wesentlichkeitsanalyse (dW)'!X394)</f>
        <v/>
      </c>
      <c r="J394" s="103" t="str">
        <f>IF(' 2_Wesentlichkeitsanalyse (dW)'!AD394=0,"",' 2_Wesentlichkeitsanalyse (dW)'!AD394)</f>
        <v/>
      </c>
      <c r="K394" s="46" t="str">
        <f>IF(' 2_Wesentlichkeitsanalyse (dW)'!AF394=0,"",' 2_Wesentlichkeitsanalyse (dW)'!AF394)</f>
        <v/>
      </c>
      <c r="L394" s="103" t="str">
        <f>IF(' 2_Wesentlichkeitsanalyse (dW)'!AL394=0,"",' 2_Wesentlichkeitsanalyse (dW)'!AL394)</f>
        <v/>
      </c>
      <c r="M394" s="103">
        <f>IF(Tableau327[[#This Row],[Wirkungs-bewertung]]="",0,Tableau327[[#This Row],[Wirkungs-bewertung]])</f>
        <v>0</v>
      </c>
      <c r="N394" s="103">
        <f>MAX(Tableau327[[#This Row],[Risikobewertung]],Tableau327[[#This Row],[Chancen-bewertung]])</f>
        <v>0</v>
      </c>
      <c r="O394" s="103">
        <f t="shared" si="11"/>
        <v>0</v>
      </c>
      <c r="P394" s="103">
        <f t="shared" si="10"/>
        <v>0</v>
      </c>
    </row>
    <row r="395" spans="1:16" ht="43">
      <c r="B395" s="98" t="str">
        <f>Tableau32[[#This Row],[ESRS '#]]</f>
        <v>Bitte auswählen</v>
      </c>
      <c r="C395" s="98" t="str">
        <f>Tableau32[[#This Row],[Thema]]</f>
        <v>Bitte Thema benennen</v>
      </c>
      <c r="D395" s="46" t="str">
        <f>IF(Tableau32[[#This Row],[Unterthema]]=0,"",Tableau32[[#This Row],[Unterthema]])</f>
        <v/>
      </c>
      <c r="E395" s="46" t="str">
        <f>IF(Tableau32[[#This Row],[Unter-Unterthema]]=0,"",IF(Tableau32[[#This Row],[Unter-Unterthema]]="-",Tableau327[[#This Row],[Unterthema]],Tableau32[[#This Row],[Unter-Unterthema]]))</f>
        <v/>
      </c>
      <c r="F395" s="46" t="str">
        <f>IF(Tableau32[[#This Row],[Zutreffend?
'[ Ja / Nein']]]=0,"",Tableau32[[#This Row],[Zutreffend?
'[ Ja / Nein']]])</f>
        <v/>
      </c>
      <c r="G395" s="46" t="str">
        <f>IF(' 2_Wesentlichkeitsanalyse (dW)'!K395=0,"",' 2_Wesentlichkeitsanalyse (dW)'!K395)</f>
        <v/>
      </c>
      <c r="H395" s="103" t="str">
        <f>IF(' 2_Wesentlichkeitsanalyse (dW)'!V395=0,"",' 2_Wesentlichkeitsanalyse (dW)'!V395)</f>
        <v/>
      </c>
      <c r="I395" s="46" t="str">
        <f>IF(' 2_Wesentlichkeitsanalyse (dW)'!X395=0,"",' 2_Wesentlichkeitsanalyse (dW)'!X395)</f>
        <v/>
      </c>
      <c r="J395" s="103" t="str">
        <f>IF(' 2_Wesentlichkeitsanalyse (dW)'!AD395=0,"",' 2_Wesentlichkeitsanalyse (dW)'!AD395)</f>
        <v/>
      </c>
      <c r="K395" s="46" t="str">
        <f>IF(' 2_Wesentlichkeitsanalyse (dW)'!AF395=0,"",' 2_Wesentlichkeitsanalyse (dW)'!AF395)</f>
        <v/>
      </c>
      <c r="L395" s="103" t="str">
        <f>IF(' 2_Wesentlichkeitsanalyse (dW)'!AL395=0,"",' 2_Wesentlichkeitsanalyse (dW)'!AL395)</f>
        <v/>
      </c>
      <c r="M395" s="103">
        <f>IF(Tableau327[[#This Row],[Wirkungs-bewertung]]="",0,Tableau327[[#This Row],[Wirkungs-bewertung]])</f>
        <v>0</v>
      </c>
      <c r="N395" s="103">
        <f>MAX(Tableau327[[#This Row],[Risikobewertung]],Tableau327[[#This Row],[Chancen-bewertung]])</f>
        <v>0</v>
      </c>
      <c r="O395" s="103">
        <f t="shared" si="11"/>
        <v>0</v>
      </c>
      <c r="P395" s="103">
        <f t="shared" si="10"/>
        <v>0</v>
      </c>
    </row>
    <row r="396" spans="1:16" ht="43">
      <c r="B396" s="98" t="str">
        <f>Tableau32[[#This Row],[ESRS '#]]</f>
        <v>Bitte auswählen</v>
      </c>
      <c r="C396" s="98" t="str">
        <f>Tableau32[[#This Row],[Thema]]</f>
        <v>Bitte Thema benennen</v>
      </c>
      <c r="D396" s="46" t="str">
        <f>IF(Tableau32[[#This Row],[Unterthema]]=0,"",Tableau32[[#This Row],[Unterthema]])</f>
        <v/>
      </c>
      <c r="E396" s="46" t="str">
        <f>IF(Tableau32[[#This Row],[Unter-Unterthema]]=0,"",IF(Tableau32[[#This Row],[Unter-Unterthema]]="-",Tableau327[[#This Row],[Unterthema]],Tableau32[[#This Row],[Unter-Unterthema]]))</f>
        <v/>
      </c>
      <c r="F396" s="46" t="str">
        <f>IF(Tableau32[[#This Row],[Zutreffend?
'[ Ja / Nein']]]=0,"",Tableau32[[#This Row],[Zutreffend?
'[ Ja / Nein']]])</f>
        <v/>
      </c>
      <c r="G396" s="46" t="str">
        <f>IF(' 2_Wesentlichkeitsanalyse (dW)'!K396=0,"",' 2_Wesentlichkeitsanalyse (dW)'!K396)</f>
        <v/>
      </c>
      <c r="H396" s="103" t="str">
        <f>IF(' 2_Wesentlichkeitsanalyse (dW)'!V396=0,"",' 2_Wesentlichkeitsanalyse (dW)'!V396)</f>
        <v/>
      </c>
      <c r="I396" s="46" t="str">
        <f>IF(' 2_Wesentlichkeitsanalyse (dW)'!X396=0,"",' 2_Wesentlichkeitsanalyse (dW)'!X396)</f>
        <v/>
      </c>
      <c r="J396" s="103" t="str">
        <f>IF(' 2_Wesentlichkeitsanalyse (dW)'!AD396=0,"",' 2_Wesentlichkeitsanalyse (dW)'!AD396)</f>
        <v/>
      </c>
      <c r="K396" s="46" t="str">
        <f>IF(' 2_Wesentlichkeitsanalyse (dW)'!AF396=0,"",' 2_Wesentlichkeitsanalyse (dW)'!AF396)</f>
        <v/>
      </c>
      <c r="L396" s="103" t="str">
        <f>IF(' 2_Wesentlichkeitsanalyse (dW)'!AL396=0,"",' 2_Wesentlichkeitsanalyse (dW)'!AL396)</f>
        <v/>
      </c>
      <c r="M396" s="103">
        <f>IF(Tableau327[[#This Row],[Wirkungs-bewertung]]="",0,Tableau327[[#This Row],[Wirkungs-bewertung]])</f>
        <v>0</v>
      </c>
      <c r="N396" s="103">
        <f>MAX(Tableau327[[#This Row],[Risikobewertung]],Tableau327[[#This Row],[Chancen-bewertung]])</f>
        <v>0</v>
      </c>
      <c r="O396" s="103">
        <f t="shared" si="11"/>
        <v>0</v>
      </c>
      <c r="P396" s="103">
        <f t="shared" si="10"/>
        <v>0</v>
      </c>
    </row>
    <row r="397" spans="1:16" ht="43">
      <c r="B397" s="98" t="str">
        <f>Tableau32[[#This Row],[ESRS '#]]</f>
        <v>Bitte auswählen</v>
      </c>
      <c r="C397" s="98" t="str">
        <f>Tableau32[[#This Row],[Thema]]</f>
        <v>Bitte Thema benennen</v>
      </c>
      <c r="D397" s="46" t="str">
        <f>IF(Tableau32[[#This Row],[Unterthema]]=0,"",Tableau32[[#This Row],[Unterthema]])</f>
        <v/>
      </c>
      <c r="E397" s="46" t="str">
        <f>IF(Tableau32[[#This Row],[Unter-Unterthema]]=0,"",IF(Tableau32[[#This Row],[Unter-Unterthema]]="-",Tableau327[[#This Row],[Unterthema]],Tableau32[[#This Row],[Unter-Unterthema]]))</f>
        <v/>
      </c>
      <c r="F397" s="46" t="str">
        <f>IF(Tableau32[[#This Row],[Zutreffend?
'[ Ja / Nein']]]=0,"",Tableau32[[#This Row],[Zutreffend?
'[ Ja / Nein']]])</f>
        <v/>
      </c>
      <c r="G397" s="46" t="str">
        <f>IF(' 2_Wesentlichkeitsanalyse (dW)'!K397=0,"",' 2_Wesentlichkeitsanalyse (dW)'!K397)</f>
        <v/>
      </c>
      <c r="H397" s="103" t="str">
        <f>IF(' 2_Wesentlichkeitsanalyse (dW)'!V397=0,"",' 2_Wesentlichkeitsanalyse (dW)'!V397)</f>
        <v/>
      </c>
      <c r="I397" s="46" t="str">
        <f>IF(' 2_Wesentlichkeitsanalyse (dW)'!X397=0,"",' 2_Wesentlichkeitsanalyse (dW)'!X397)</f>
        <v/>
      </c>
      <c r="J397" s="103" t="str">
        <f>IF(' 2_Wesentlichkeitsanalyse (dW)'!AD397=0,"",' 2_Wesentlichkeitsanalyse (dW)'!AD397)</f>
        <v/>
      </c>
      <c r="K397" s="46" t="str">
        <f>IF(' 2_Wesentlichkeitsanalyse (dW)'!AF397=0,"",' 2_Wesentlichkeitsanalyse (dW)'!AF397)</f>
        <v/>
      </c>
      <c r="L397" s="103" t="str">
        <f>IF(' 2_Wesentlichkeitsanalyse (dW)'!AL397=0,"",' 2_Wesentlichkeitsanalyse (dW)'!AL397)</f>
        <v/>
      </c>
      <c r="M397" s="103">
        <f>IF(Tableau327[[#This Row],[Wirkungs-bewertung]]="",0,Tableau327[[#This Row],[Wirkungs-bewertung]])</f>
        <v>0</v>
      </c>
      <c r="N397" s="103">
        <f>MAX(Tableau327[[#This Row],[Risikobewertung]],Tableau327[[#This Row],[Chancen-bewertung]])</f>
        <v>0</v>
      </c>
      <c r="O397" s="103">
        <f t="shared" si="11"/>
        <v>0</v>
      </c>
      <c r="P397" s="103">
        <f t="shared" si="10"/>
        <v>0</v>
      </c>
    </row>
    <row r="398" spans="1:16" ht="43">
      <c r="B398" s="98" t="str">
        <f>Tableau32[[#This Row],[ESRS '#]]</f>
        <v>Bitte auswählen</v>
      </c>
      <c r="C398" s="98" t="str">
        <f>Tableau32[[#This Row],[Thema]]</f>
        <v>Bitte Thema benennen</v>
      </c>
      <c r="D398" s="46" t="str">
        <f>IF(Tableau32[[#This Row],[Unterthema]]=0,"",Tableau32[[#This Row],[Unterthema]])</f>
        <v/>
      </c>
      <c r="E398" s="46" t="str">
        <f>IF(Tableau32[[#This Row],[Unter-Unterthema]]=0,"",IF(Tableau32[[#This Row],[Unter-Unterthema]]="-",Tableau327[[#This Row],[Unterthema]],Tableau32[[#This Row],[Unter-Unterthema]]))</f>
        <v/>
      </c>
      <c r="F398" s="46" t="str">
        <f>IF(Tableau32[[#This Row],[Zutreffend?
'[ Ja / Nein']]]=0,"",Tableau32[[#This Row],[Zutreffend?
'[ Ja / Nein']]])</f>
        <v/>
      </c>
      <c r="G398" s="46" t="str">
        <f>IF(' 2_Wesentlichkeitsanalyse (dW)'!K398=0,"",' 2_Wesentlichkeitsanalyse (dW)'!K398)</f>
        <v/>
      </c>
      <c r="H398" s="103" t="str">
        <f>IF(' 2_Wesentlichkeitsanalyse (dW)'!V398=0,"",' 2_Wesentlichkeitsanalyse (dW)'!V398)</f>
        <v/>
      </c>
      <c r="I398" s="46" t="str">
        <f>IF(' 2_Wesentlichkeitsanalyse (dW)'!X398=0,"",' 2_Wesentlichkeitsanalyse (dW)'!X398)</f>
        <v/>
      </c>
      <c r="J398" s="103" t="str">
        <f>IF(' 2_Wesentlichkeitsanalyse (dW)'!AD398=0,"",' 2_Wesentlichkeitsanalyse (dW)'!AD398)</f>
        <v/>
      </c>
      <c r="K398" s="46" t="str">
        <f>IF(' 2_Wesentlichkeitsanalyse (dW)'!AF398=0,"",' 2_Wesentlichkeitsanalyse (dW)'!AF398)</f>
        <v/>
      </c>
      <c r="L398" s="103" t="str">
        <f>IF(' 2_Wesentlichkeitsanalyse (dW)'!AL398=0,"",' 2_Wesentlichkeitsanalyse (dW)'!AL398)</f>
        <v/>
      </c>
      <c r="M398" s="103">
        <f>IF(Tableau327[[#This Row],[Wirkungs-bewertung]]="",0,Tableau327[[#This Row],[Wirkungs-bewertung]])</f>
        <v>0</v>
      </c>
      <c r="N398" s="103">
        <f>MAX(Tableau327[[#This Row],[Risikobewertung]],Tableau327[[#This Row],[Chancen-bewertung]])</f>
        <v>0</v>
      </c>
      <c r="O398" s="103">
        <f t="shared" si="11"/>
        <v>0</v>
      </c>
      <c r="P398" s="103">
        <f t="shared" ref="P398:P413" si="12">_xlfn.MAXIFS($N$14:$N$450,$E$14:$E$450,E398)</f>
        <v>0</v>
      </c>
    </row>
    <row r="399" spans="1:16" ht="43">
      <c r="B399" s="98" t="str">
        <f>Tableau32[[#This Row],[ESRS '#]]</f>
        <v>Bitte auswählen</v>
      </c>
      <c r="C399" s="98" t="str">
        <f>Tableau32[[#This Row],[Thema]]</f>
        <v>Bitte Thema benennen</v>
      </c>
      <c r="D399" s="46" t="str">
        <f>IF(Tableau32[[#This Row],[Unterthema]]=0,"",Tableau32[[#This Row],[Unterthema]])</f>
        <v/>
      </c>
      <c r="E399" s="46" t="str">
        <f>IF(Tableau32[[#This Row],[Unter-Unterthema]]=0,"",IF(Tableau32[[#This Row],[Unter-Unterthema]]="-",Tableau327[[#This Row],[Unterthema]],Tableau32[[#This Row],[Unter-Unterthema]]))</f>
        <v/>
      </c>
      <c r="F399" s="46" t="str">
        <f>IF(Tableau32[[#This Row],[Zutreffend?
'[ Ja / Nein']]]=0,"",Tableau32[[#This Row],[Zutreffend?
'[ Ja / Nein']]])</f>
        <v/>
      </c>
      <c r="G399" s="46" t="str">
        <f>IF(' 2_Wesentlichkeitsanalyse (dW)'!K399=0,"",' 2_Wesentlichkeitsanalyse (dW)'!K399)</f>
        <v/>
      </c>
      <c r="H399" s="103" t="str">
        <f>IF(' 2_Wesentlichkeitsanalyse (dW)'!V399=0,"",' 2_Wesentlichkeitsanalyse (dW)'!V399)</f>
        <v/>
      </c>
      <c r="I399" s="46" t="str">
        <f>IF(' 2_Wesentlichkeitsanalyse (dW)'!X399=0,"",' 2_Wesentlichkeitsanalyse (dW)'!X399)</f>
        <v/>
      </c>
      <c r="J399" s="103" t="str">
        <f>IF(' 2_Wesentlichkeitsanalyse (dW)'!AD399=0,"",' 2_Wesentlichkeitsanalyse (dW)'!AD399)</f>
        <v/>
      </c>
      <c r="K399" s="46" t="str">
        <f>IF(' 2_Wesentlichkeitsanalyse (dW)'!AF399=0,"",' 2_Wesentlichkeitsanalyse (dW)'!AF399)</f>
        <v/>
      </c>
      <c r="L399" s="103" t="str">
        <f>IF(' 2_Wesentlichkeitsanalyse (dW)'!AL399=0,"",' 2_Wesentlichkeitsanalyse (dW)'!AL399)</f>
        <v/>
      </c>
      <c r="M399" s="103">
        <f>IF(Tableau327[[#This Row],[Wirkungs-bewertung]]="",0,Tableau327[[#This Row],[Wirkungs-bewertung]])</f>
        <v>0</v>
      </c>
      <c r="N399" s="103">
        <f>MAX(Tableau327[[#This Row],[Risikobewertung]],Tableau327[[#This Row],[Chancen-bewertung]])</f>
        <v>0</v>
      </c>
      <c r="O399" s="103">
        <f t="shared" ref="O399:O413" si="13">_xlfn.MAXIFS($M$14:$M$450,$E$14:$E$450,E399)</f>
        <v>0</v>
      </c>
      <c r="P399" s="103">
        <f t="shared" si="12"/>
        <v>0</v>
      </c>
    </row>
    <row r="400" spans="1:16" ht="43">
      <c r="B400" s="98" t="str">
        <f>Tableau32[[#This Row],[ESRS '#]]</f>
        <v>Bitte auswählen</v>
      </c>
      <c r="C400" s="98" t="str">
        <f>Tableau32[[#This Row],[Thema]]</f>
        <v>Bitte Thema benennen</v>
      </c>
      <c r="D400" s="46" t="str">
        <f>IF(Tableau32[[#This Row],[Unterthema]]=0,"",Tableau32[[#This Row],[Unterthema]])</f>
        <v/>
      </c>
      <c r="E400" s="46" t="str">
        <f>IF(Tableau32[[#This Row],[Unter-Unterthema]]=0,"",IF(Tableau32[[#This Row],[Unter-Unterthema]]="-",Tableau327[[#This Row],[Unterthema]],Tableau32[[#This Row],[Unter-Unterthema]]))</f>
        <v/>
      </c>
      <c r="F400" s="46" t="str">
        <f>IF(Tableau32[[#This Row],[Zutreffend?
'[ Ja / Nein']]]=0,"",Tableau32[[#This Row],[Zutreffend?
'[ Ja / Nein']]])</f>
        <v/>
      </c>
      <c r="G400" s="46" t="str">
        <f>IF(' 2_Wesentlichkeitsanalyse (dW)'!K400=0,"",' 2_Wesentlichkeitsanalyse (dW)'!K400)</f>
        <v/>
      </c>
      <c r="H400" s="103" t="str">
        <f>IF(' 2_Wesentlichkeitsanalyse (dW)'!V400=0,"",' 2_Wesentlichkeitsanalyse (dW)'!V400)</f>
        <v/>
      </c>
      <c r="I400" s="46" t="str">
        <f>IF(' 2_Wesentlichkeitsanalyse (dW)'!X400=0,"",' 2_Wesentlichkeitsanalyse (dW)'!X400)</f>
        <v/>
      </c>
      <c r="J400" s="103" t="str">
        <f>IF(' 2_Wesentlichkeitsanalyse (dW)'!AD400=0,"",' 2_Wesentlichkeitsanalyse (dW)'!AD400)</f>
        <v/>
      </c>
      <c r="K400" s="46" t="str">
        <f>IF(' 2_Wesentlichkeitsanalyse (dW)'!AF400=0,"",' 2_Wesentlichkeitsanalyse (dW)'!AF400)</f>
        <v/>
      </c>
      <c r="L400" s="103" t="str">
        <f>IF(' 2_Wesentlichkeitsanalyse (dW)'!AL400=0,"",' 2_Wesentlichkeitsanalyse (dW)'!AL400)</f>
        <v/>
      </c>
      <c r="M400" s="103">
        <f>IF(Tableau327[[#This Row],[Wirkungs-bewertung]]="",0,Tableau327[[#This Row],[Wirkungs-bewertung]])</f>
        <v>0</v>
      </c>
      <c r="N400" s="103">
        <f>MAX(Tableau327[[#This Row],[Risikobewertung]],Tableau327[[#This Row],[Chancen-bewertung]])</f>
        <v>0</v>
      </c>
      <c r="O400" s="103">
        <f t="shared" si="13"/>
        <v>0</v>
      </c>
      <c r="P400" s="103">
        <f t="shared" si="12"/>
        <v>0</v>
      </c>
    </row>
    <row r="401" spans="2:16" ht="43">
      <c r="B401" s="98" t="str">
        <f>Tableau32[[#This Row],[ESRS '#]]</f>
        <v>Bitte auswählen</v>
      </c>
      <c r="C401" s="98" t="str">
        <f>Tableau32[[#This Row],[Thema]]</f>
        <v>Bitte Thema benennen</v>
      </c>
      <c r="D401" s="46" t="str">
        <f>IF(Tableau32[[#This Row],[Unterthema]]=0,"",Tableau32[[#This Row],[Unterthema]])</f>
        <v/>
      </c>
      <c r="E401" s="46" t="str">
        <f>IF(Tableau32[[#This Row],[Unter-Unterthema]]=0,"",IF(Tableau32[[#This Row],[Unter-Unterthema]]="-",Tableau327[[#This Row],[Unterthema]],Tableau32[[#This Row],[Unter-Unterthema]]))</f>
        <v/>
      </c>
      <c r="F401" s="46" t="str">
        <f>IF(Tableau32[[#This Row],[Zutreffend?
'[ Ja / Nein']]]=0,"",Tableau32[[#This Row],[Zutreffend?
'[ Ja / Nein']]])</f>
        <v/>
      </c>
      <c r="G401" s="46" t="str">
        <f>IF(' 2_Wesentlichkeitsanalyse (dW)'!K401=0,"",' 2_Wesentlichkeitsanalyse (dW)'!K401)</f>
        <v/>
      </c>
      <c r="H401" s="103" t="str">
        <f>IF(' 2_Wesentlichkeitsanalyse (dW)'!V401=0,"",' 2_Wesentlichkeitsanalyse (dW)'!V401)</f>
        <v/>
      </c>
      <c r="I401" s="46" t="str">
        <f>IF(' 2_Wesentlichkeitsanalyse (dW)'!X401=0,"",' 2_Wesentlichkeitsanalyse (dW)'!X401)</f>
        <v/>
      </c>
      <c r="J401" s="103" t="str">
        <f>IF(' 2_Wesentlichkeitsanalyse (dW)'!AD401=0,"",' 2_Wesentlichkeitsanalyse (dW)'!AD401)</f>
        <v/>
      </c>
      <c r="K401" s="46" t="str">
        <f>IF(' 2_Wesentlichkeitsanalyse (dW)'!AF401=0,"",' 2_Wesentlichkeitsanalyse (dW)'!AF401)</f>
        <v/>
      </c>
      <c r="L401" s="103" t="str">
        <f>IF(' 2_Wesentlichkeitsanalyse (dW)'!AL401=0,"",' 2_Wesentlichkeitsanalyse (dW)'!AL401)</f>
        <v/>
      </c>
      <c r="M401" s="103">
        <f>IF(Tableau327[[#This Row],[Wirkungs-bewertung]]="",0,Tableau327[[#This Row],[Wirkungs-bewertung]])</f>
        <v>0</v>
      </c>
      <c r="N401" s="103">
        <f>MAX(Tableau327[[#This Row],[Risikobewertung]],Tableau327[[#This Row],[Chancen-bewertung]])</f>
        <v>0</v>
      </c>
      <c r="O401" s="103">
        <f t="shared" si="13"/>
        <v>0</v>
      </c>
      <c r="P401" s="103">
        <f t="shared" si="12"/>
        <v>0</v>
      </c>
    </row>
    <row r="402" spans="2:16" ht="43">
      <c r="B402" s="98" t="str">
        <f>Tableau32[[#This Row],[ESRS '#]]</f>
        <v>Bitte auswählen</v>
      </c>
      <c r="C402" s="98" t="str">
        <f>Tableau32[[#This Row],[Thema]]</f>
        <v>Bitte Thema benennen</v>
      </c>
      <c r="D402" s="46" t="str">
        <f>IF(Tableau32[[#This Row],[Unterthema]]=0,"",Tableau32[[#This Row],[Unterthema]])</f>
        <v/>
      </c>
      <c r="E402" s="46" t="str">
        <f>IF(Tableau32[[#This Row],[Unter-Unterthema]]=0,"",IF(Tableau32[[#This Row],[Unter-Unterthema]]="-",Tableau327[[#This Row],[Unterthema]],Tableau32[[#This Row],[Unter-Unterthema]]))</f>
        <v/>
      </c>
      <c r="F402" s="46" t="str">
        <f>IF(Tableau32[[#This Row],[Zutreffend?
'[ Ja / Nein']]]=0,"",Tableau32[[#This Row],[Zutreffend?
'[ Ja / Nein']]])</f>
        <v/>
      </c>
      <c r="G402" s="46" t="str">
        <f>IF(' 2_Wesentlichkeitsanalyse (dW)'!K402=0,"",' 2_Wesentlichkeitsanalyse (dW)'!K402)</f>
        <v/>
      </c>
      <c r="H402" s="103" t="str">
        <f>IF(' 2_Wesentlichkeitsanalyse (dW)'!V402=0,"",' 2_Wesentlichkeitsanalyse (dW)'!V402)</f>
        <v/>
      </c>
      <c r="I402" s="46" t="str">
        <f>IF(' 2_Wesentlichkeitsanalyse (dW)'!X402=0,"",' 2_Wesentlichkeitsanalyse (dW)'!X402)</f>
        <v/>
      </c>
      <c r="J402" s="103" t="str">
        <f>IF(' 2_Wesentlichkeitsanalyse (dW)'!AD402=0,"",' 2_Wesentlichkeitsanalyse (dW)'!AD402)</f>
        <v/>
      </c>
      <c r="K402" s="46" t="str">
        <f>IF(' 2_Wesentlichkeitsanalyse (dW)'!AF402=0,"",' 2_Wesentlichkeitsanalyse (dW)'!AF402)</f>
        <v/>
      </c>
      <c r="L402" s="103" t="str">
        <f>IF(' 2_Wesentlichkeitsanalyse (dW)'!AL402=0,"",' 2_Wesentlichkeitsanalyse (dW)'!AL402)</f>
        <v/>
      </c>
      <c r="M402" s="103">
        <f>IF(Tableau327[[#This Row],[Wirkungs-bewertung]]="",0,Tableau327[[#This Row],[Wirkungs-bewertung]])</f>
        <v>0</v>
      </c>
      <c r="N402" s="103">
        <f>MAX(Tableau327[[#This Row],[Risikobewertung]],Tableau327[[#This Row],[Chancen-bewertung]])</f>
        <v>0</v>
      </c>
      <c r="O402" s="103">
        <f t="shared" si="13"/>
        <v>0</v>
      </c>
      <c r="P402" s="103">
        <f t="shared" si="12"/>
        <v>0</v>
      </c>
    </row>
    <row r="403" spans="2:16" ht="43">
      <c r="B403" s="98" t="str">
        <f>Tableau32[[#This Row],[ESRS '#]]</f>
        <v>Bitte auswählen</v>
      </c>
      <c r="C403" s="98" t="str">
        <f>Tableau32[[#This Row],[Thema]]</f>
        <v>Bitte Thema benennen</v>
      </c>
      <c r="D403" s="46" t="str">
        <f>IF(Tableau32[[#This Row],[Unterthema]]=0,"",Tableau32[[#This Row],[Unterthema]])</f>
        <v/>
      </c>
      <c r="E403" s="46" t="str">
        <f>IF(Tableau32[[#This Row],[Unter-Unterthema]]=0,"",IF(Tableau32[[#This Row],[Unter-Unterthema]]="-",Tableau327[[#This Row],[Unterthema]],Tableau32[[#This Row],[Unter-Unterthema]]))</f>
        <v/>
      </c>
      <c r="F403" s="46" t="str">
        <f>IF(Tableau32[[#This Row],[Zutreffend?
'[ Ja / Nein']]]=0,"",Tableau32[[#This Row],[Zutreffend?
'[ Ja / Nein']]])</f>
        <v/>
      </c>
      <c r="G403" s="46" t="str">
        <f>IF(' 2_Wesentlichkeitsanalyse (dW)'!K403=0,"",' 2_Wesentlichkeitsanalyse (dW)'!K403)</f>
        <v/>
      </c>
      <c r="H403" s="103" t="str">
        <f>IF(' 2_Wesentlichkeitsanalyse (dW)'!V403=0,"",' 2_Wesentlichkeitsanalyse (dW)'!V403)</f>
        <v/>
      </c>
      <c r="I403" s="46" t="str">
        <f>IF(' 2_Wesentlichkeitsanalyse (dW)'!X403=0,"",' 2_Wesentlichkeitsanalyse (dW)'!X403)</f>
        <v/>
      </c>
      <c r="J403" s="103" t="str">
        <f>IF(' 2_Wesentlichkeitsanalyse (dW)'!AD403=0,"",' 2_Wesentlichkeitsanalyse (dW)'!AD403)</f>
        <v/>
      </c>
      <c r="K403" s="46" t="str">
        <f>IF(' 2_Wesentlichkeitsanalyse (dW)'!AF403=0,"",' 2_Wesentlichkeitsanalyse (dW)'!AF403)</f>
        <v/>
      </c>
      <c r="L403" s="103" t="str">
        <f>IF(' 2_Wesentlichkeitsanalyse (dW)'!AL403=0,"",' 2_Wesentlichkeitsanalyse (dW)'!AL403)</f>
        <v/>
      </c>
      <c r="M403" s="103">
        <f>IF(Tableau327[[#This Row],[Wirkungs-bewertung]]="",0,Tableau327[[#This Row],[Wirkungs-bewertung]])</f>
        <v>0</v>
      </c>
      <c r="N403" s="103">
        <f>MAX(Tableau327[[#This Row],[Risikobewertung]],Tableau327[[#This Row],[Chancen-bewertung]])</f>
        <v>0</v>
      </c>
      <c r="O403" s="103">
        <f t="shared" si="13"/>
        <v>0</v>
      </c>
      <c r="P403" s="103">
        <f t="shared" si="12"/>
        <v>0</v>
      </c>
    </row>
    <row r="404" spans="2:16" ht="43">
      <c r="B404" s="98" t="str">
        <f>Tableau32[[#This Row],[ESRS '#]]</f>
        <v>Bitte auswählen</v>
      </c>
      <c r="C404" s="98" t="str">
        <f>Tableau32[[#This Row],[Thema]]</f>
        <v>Bitte Thema benennen</v>
      </c>
      <c r="D404" s="46" t="str">
        <f>IF(Tableau32[[#This Row],[Unterthema]]=0,"",Tableau32[[#This Row],[Unterthema]])</f>
        <v/>
      </c>
      <c r="E404" s="46" t="str">
        <f>IF(Tableau32[[#This Row],[Unter-Unterthema]]=0,"",IF(Tableau32[[#This Row],[Unter-Unterthema]]="-",Tableau327[[#This Row],[Unterthema]],Tableau32[[#This Row],[Unter-Unterthema]]))</f>
        <v/>
      </c>
      <c r="F404" s="46" t="str">
        <f>IF(Tableau32[[#This Row],[Zutreffend?
'[ Ja / Nein']]]=0,"",Tableau32[[#This Row],[Zutreffend?
'[ Ja / Nein']]])</f>
        <v/>
      </c>
      <c r="G404" s="46" t="str">
        <f>IF(' 2_Wesentlichkeitsanalyse (dW)'!K404=0,"",' 2_Wesentlichkeitsanalyse (dW)'!K404)</f>
        <v/>
      </c>
      <c r="H404" s="103" t="str">
        <f>IF(' 2_Wesentlichkeitsanalyse (dW)'!V404=0,"",' 2_Wesentlichkeitsanalyse (dW)'!V404)</f>
        <v/>
      </c>
      <c r="I404" s="46" t="str">
        <f>IF(' 2_Wesentlichkeitsanalyse (dW)'!X404=0,"",' 2_Wesentlichkeitsanalyse (dW)'!X404)</f>
        <v/>
      </c>
      <c r="J404" s="103" t="str">
        <f>IF(' 2_Wesentlichkeitsanalyse (dW)'!AD404=0,"",' 2_Wesentlichkeitsanalyse (dW)'!AD404)</f>
        <v/>
      </c>
      <c r="K404" s="46" t="str">
        <f>IF(' 2_Wesentlichkeitsanalyse (dW)'!AF404=0,"",' 2_Wesentlichkeitsanalyse (dW)'!AF404)</f>
        <v/>
      </c>
      <c r="L404" s="103" t="str">
        <f>IF(' 2_Wesentlichkeitsanalyse (dW)'!AL404=0,"",' 2_Wesentlichkeitsanalyse (dW)'!AL404)</f>
        <v/>
      </c>
      <c r="M404" s="103">
        <f>IF(Tableau327[[#This Row],[Wirkungs-bewertung]]="",0,Tableau327[[#This Row],[Wirkungs-bewertung]])</f>
        <v>0</v>
      </c>
      <c r="N404" s="103">
        <f>MAX(Tableau327[[#This Row],[Risikobewertung]],Tableau327[[#This Row],[Chancen-bewertung]])</f>
        <v>0</v>
      </c>
      <c r="O404" s="103">
        <f t="shared" si="13"/>
        <v>0</v>
      </c>
      <c r="P404" s="103">
        <f t="shared" si="12"/>
        <v>0</v>
      </c>
    </row>
    <row r="405" spans="2:16" ht="43">
      <c r="B405" s="98" t="str">
        <f>Tableau32[[#This Row],[ESRS '#]]</f>
        <v>Bitte auswählen</v>
      </c>
      <c r="C405" s="98" t="str">
        <f>Tableau32[[#This Row],[Thema]]</f>
        <v>Bitte Thema benennen</v>
      </c>
      <c r="D405" s="46" t="str">
        <f>IF(Tableau32[[#This Row],[Unterthema]]=0,"",Tableau32[[#This Row],[Unterthema]])</f>
        <v/>
      </c>
      <c r="E405" s="46" t="str">
        <f>IF(Tableau32[[#This Row],[Unter-Unterthema]]=0,"",IF(Tableau32[[#This Row],[Unter-Unterthema]]="-",Tableau327[[#This Row],[Unterthema]],Tableau32[[#This Row],[Unter-Unterthema]]))</f>
        <v/>
      </c>
      <c r="F405" s="46" t="str">
        <f>IF(Tableau32[[#This Row],[Zutreffend?
'[ Ja / Nein']]]=0,"",Tableau32[[#This Row],[Zutreffend?
'[ Ja / Nein']]])</f>
        <v/>
      </c>
      <c r="G405" s="46" t="str">
        <f>IF(' 2_Wesentlichkeitsanalyse (dW)'!K405=0,"",' 2_Wesentlichkeitsanalyse (dW)'!K405)</f>
        <v/>
      </c>
      <c r="H405" s="103" t="str">
        <f>IF(' 2_Wesentlichkeitsanalyse (dW)'!V405=0,"",' 2_Wesentlichkeitsanalyse (dW)'!V405)</f>
        <v/>
      </c>
      <c r="I405" s="46" t="str">
        <f>IF(' 2_Wesentlichkeitsanalyse (dW)'!X405=0,"",' 2_Wesentlichkeitsanalyse (dW)'!X405)</f>
        <v/>
      </c>
      <c r="J405" s="103" t="str">
        <f>IF(' 2_Wesentlichkeitsanalyse (dW)'!AD405=0,"",' 2_Wesentlichkeitsanalyse (dW)'!AD405)</f>
        <v/>
      </c>
      <c r="K405" s="46" t="str">
        <f>IF(' 2_Wesentlichkeitsanalyse (dW)'!AF405=0,"",' 2_Wesentlichkeitsanalyse (dW)'!AF405)</f>
        <v/>
      </c>
      <c r="L405" s="103" t="str">
        <f>IF(' 2_Wesentlichkeitsanalyse (dW)'!AL405=0,"",' 2_Wesentlichkeitsanalyse (dW)'!AL405)</f>
        <v/>
      </c>
      <c r="M405" s="103">
        <f>IF(Tableau327[[#This Row],[Wirkungs-bewertung]]="",0,Tableau327[[#This Row],[Wirkungs-bewertung]])</f>
        <v>0</v>
      </c>
      <c r="N405" s="103">
        <f>MAX(Tableau327[[#This Row],[Risikobewertung]],Tableau327[[#This Row],[Chancen-bewertung]])</f>
        <v>0</v>
      </c>
      <c r="O405" s="103">
        <f t="shared" si="13"/>
        <v>0</v>
      </c>
      <c r="P405" s="103">
        <f t="shared" si="12"/>
        <v>0</v>
      </c>
    </row>
    <row r="406" spans="2:16" ht="43">
      <c r="B406" s="98" t="str">
        <f>Tableau32[[#This Row],[ESRS '#]]</f>
        <v>Bitte auswählen</v>
      </c>
      <c r="C406" s="98" t="str">
        <f>Tableau32[[#This Row],[Thema]]</f>
        <v>Bitte Thema benennen</v>
      </c>
      <c r="D406" s="46" t="str">
        <f>IF(Tableau32[[#This Row],[Unterthema]]=0,"",Tableau32[[#This Row],[Unterthema]])</f>
        <v/>
      </c>
      <c r="E406" s="46" t="str">
        <f>IF(Tableau32[[#This Row],[Unter-Unterthema]]=0,"",IF(Tableau32[[#This Row],[Unter-Unterthema]]="-",Tableau327[[#This Row],[Unterthema]],Tableau32[[#This Row],[Unter-Unterthema]]))</f>
        <v/>
      </c>
      <c r="F406" s="46" t="str">
        <f>IF(Tableau32[[#This Row],[Zutreffend?
'[ Ja / Nein']]]=0,"",Tableau32[[#This Row],[Zutreffend?
'[ Ja / Nein']]])</f>
        <v/>
      </c>
      <c r="G406" s="46" t="str">
        <f>IF(' 2_Wesentlichkeitsanalyse (dW)'!K406=0,"",' 2_Wesentlichkeitsanalyse (dW)'!K406)</f>
        <v/>
      </c>
      <c r="H406" s="103" t="str">
        <f>IF(' 2_Wesentlichkeitsanalyse (dW)'!V406=0,"",' 2_Wesentlichkeitsanalyse (dW)'!V406)</f>
        <v/>
      </c>
      <c r="I406" s="46" t="str">
        <f>IF(' 2_Wesentlichkeitsanalyse (dW)'!X406=0,"",' 2_Wesentlichkeitsanalyse (dW)'!X406)</f>
        <v/>
      </c>
      <c r="J406" s="103" t="str">
        <f>IF(' 2_Wesentlichkeitsanalyse (dW)'!AD406=0,"",' 2_Wesentlichkeitsanalyse (dW)'!AD406)</f>
        <v/>
      </c>
      <c r="K406" s="46" t="str">
        <f>IF(' 2_Wesentlichkeitsanalyse (dW)'!AF406=0,"",' 2_Wesentlichkeitsanalyse (dW)'!AF406)</f>
        <v/>
      </c>
      <c r="L406" s="103" t="str">
        <f>IF(' 2_Wesentlichkeitsanalyse (dW)'!AL406=0,"",' 2_Wesentlichkeitsanalyse (dW)'!AL406)</f>
        <v/>
      </c>
      <c r="M406" s="103">
        <f>IF(Tableau327[[#This Row],[Wirkungs-bewertung]]="",0,Tableau327[[#This Row],[Wirkungs-bewertung]])</f>
        <v>0</v>
      </c>
      <c r="N406" s="103">
        <f>MAX(Tableau327[[#This Row],[Risikobewertung]],Tableau327[[#This Row],[Chancen-bewertung]])</f>
        <v>0</v>
      </c>
      <c r="O406" s="103">
        <f t="shared" si="13"/>
        <v>0</v>
      </c>
      <c r="P406" s="103">
        <f t="shared" si="12"/>
        <v>0</v>
      </c>
    </row>
    <row r="407" spans="2:16" ht="43">
      <c r="B407" s="98" t="str">
        <f>Tableau32[[#This Row],[ESRS '#]]</f>
        <v>Bitte auswählen</v>
      </c>
      <c r="C407" s="98" t="str">
        <f>Tableau32[[#This Row],[Thema]]</f>
        <v>Bitte Thema benennen</v>
      </c>
      <c r="D407" s="46" t="str">
        <f>IF(Tableau32[[#This Row],[Unterthema]]=0,"",Tableau32[[#This Row],[Unterthema]])</f>
        <v/>
      </c>
      <c r="E407" s="46" t="str">
        <f>IF(Tableau32[[#This Row],[Unter-Unterthema]]=0,"",IF(Tableau32[[#This Row],[Unter-Unterthema]]="-",Tableau327[[#This Row],[Unterthema]],Tableau32[[#This Row],[Unter-Unterthema]]))</f>
        <v/>
      </c>
      <c r="F407" s="46" t="str">
        <f>IF(Tableau32[[#This Row],[Zutreffend?
'[ Ja / Nein']]]=0,"",Tableau32[[#This Row],[Zutreffend?
'[ Ja / Nein']]])</f>
        <v/>
      </c>
      <c r="G407" s="46" t="str">
        <f>IF(' 2_Wesentlichkeitsanalyse (dW)'!K407=0,"",' 2_Wesentlichkeitsanalyse (dW)'!K407)</f>
        <v/>
      </c>
      <c r="H407" s="103" t="str">
        <f>IF(' 2_Wesentlichkeitsanalyse (dW)'!V407=0,"",' 2_Wesentlichkeitsanalyse (dW)'!V407)</f>
        <v/>
      </c>
      <c r="I407" s="46" t="str">
        <f>IF(' 2_Wesentlichkeitsanalyse (dW)'!X407=0,"",' 2_Wesentlichkeitsanalyse (dW)'!X407)</f>
        <v/>
      </c>
      <c r="J407" s="103" t="str">
        <f>IF(' 2_Wesentlichkeitsanalyse (dW)'!AD407=0,"",' 2_Wesentlichkeitsanalyse (dW)'!AD407)</f>
        <v/>
      </c>
      <c r="K407" s="46" t="str">
        <f>IF(' 2_Wesentlichkeitsanalyse (dW)'!AF407=0,"",' 2_Wesentlichkeitsanalyse (dW)'!AF407)</f>
        <v/>
      </c>
      <c r="L407" s="103" t="str">
        <f>IF(' 2_Wesentlichkeitsanalyse (dW)'!AL407=0,"",' 2_Wesentlichkeitsanalyse (dW)'!AL407)</f>
        <v/>
      </c>
      <c r="M407" s="103">
        <f>IF(Tableau327[[#This Row],[Wirkungs-bewertung]]="",0,Tableau327[[#This Row],[Wirkungs-bewertung]])</f>
        <v>0</v>
      </c>
      <c r="N407" s="103">
        <f>MAX(Tableau327[[#This Row],[Risikobewertung]],Tableau327[[#This Row],[Chancen-bewertung]])</f>
        <v>0</v>
      </c>
      <c r="O407" s="103">
        <f t="shared" si="13"/>
        <v>0</v>
      </c>
      <c r="P407" s="103">
        <f t="shared" si="12"/>
        <v>0</v>
      </c>
    </row>
    <row r="408" spans="2:16" ht="43">
      <c r="B408" s="98" t="str">
        <f>Tableau32[[#This Row],[ESRS '#]]</f>
        <v>Bitte auswählen</v>
      </c>
      <c r="C408" s="98" t="str">
        <f>Tableau32[[#This Row],[Thema]]</f>
        <v>Bitte Thema benennen</v>
      </c>
      <c r="D408" s="46" t="str">
        <f>IF(Tableau32[[#This Row],[Unterthema]]=0,"",Tableau32[[#This Row],[Unterthema]])</f>
        <v/>
      </c>
      <c r="E408" s="46" t="str">
        <f>IF(Tableau32[[#This Row],[Unter-Unterthema]]=0,"",IF(Tableau32[[#This Row],[Unter-Unterthema]]="-",Tableau327[[#This Row],[Unterthema]],Tableau32[[#This Row],[Unter-Unterthema]]))</f>
        <v/>
      </c>
      <c r="F408" s="46" t="str">
        <f>IF(Tableau32[[#This Row],[Zutreffend?
'[ Ja / Nein']]]=0,"",Tableau32[[#This Row],[Zutreffend?
'[ Ja / Nein']]])</f>
        <v/>
      </c>
      <c r="G408" s="46" t="str">
        <f>IF(' 2_Wesentlichkeitsanalyse (dW)'!K408=0,"",' 2_Wesentlichkeitsanalyse (dW)'!K408)</f>
        <v/>
      </c>
      <c r="H408" s="103" t="str">
        <f>IF(' 2_Wesentlichkeitsanalyse (dW)'!V408=0,"",' 2_Wesentlichkeitsanalyse (dW)'!V408)</f>
        <v/>
      </c>
      <c r="I408" s="46" t="str">
        <f>IF(' 2_Wesentlichkeitsanalyse (dW)'!X408=0,"",' 2_Wesentlichkeitsanalyse (dW)'!X408)</f>
        <v/>
      </c>
      <c r="J408" s="103" t="str">
        <f>IF(' 2_Wesentlichkeitsanalyse (dW)'!AD408=0,"",' 2_Wesentlichkeitsanalyse (dW)'!AD408)</f>
        <v/>
      </c>
      <c r="K408" s="46" t="str">
        <f>IF(' 2_Wesentlichkeitsanalyse (dW)'!AF408=0,"",' 2_Wesentlichkeitsanalyse (dW)'!AF408)</f>
        <v/>
      </c>
      <c r="L408" s="103" t="str">
        <f>IF(' 2_Wesentlichkeitsanalyse (dW)'!AL408=0,"",' 2_Wesentlichkeitsanalyse (dW)'!AL408)</f>
        <v/>
      </c>
      <c r="M408" s="103">
        <f>IF(Tableau327[[#This Row],[Wirkungs-bewertung]]="",0,Tableau327[[#This Row],[Wirkungs-bewertung]])</f>
        <v>0</v>
      </c>
      <c r="N408" s="103">
        <f>MAX(Tableau327[[#This Row],[Risikobewertung]],Tableau327[[#This Row],[Chancen-bewertung]])</f>
        <v>0</v>
      </c>
      <c r="O408" s="103">
        <f t="shared" si="13"/>
        <v>0</v>
      </c>
      <c r="P408" s="103">
        <f t="shared" si="12"/>
        <v>0</v>
      </c>
    </row>
    <row r="409" spans="2:16" ht="43">
      <c r="B409" s="98" t="str">
        <f>Tableau32[[#This Row],[ESRS '#]]</f>
        <v>Bitte auswählen</v>
      </c>
      <c r="C409" s="98" t="str">
        <f>Tableau32[[#This Row],[Thema]]</f>
        <v>Bitte Thema benennen</v>
      </c>
      <c r="D409" s="46" t="str">
        <f>IF(Tableau32[[#This Row],[Unterthema]]=0,"",Tableau32[[#This Row],[Unterthema]])</f>
        <v/>
      </c>
      <c r="E409" s="46" t="str">
        <f>IF(Tableau32[[#This Row],[Unter-Unterthema]]=0,"",IF(Tableau32[[#This Row],[Unter-Unterthema]]="-",Tableau327[[#This Row],[Unterthema]],Tableau32[[#This Row],[Unter-Unterthema]]))</f>
        <v/>
      </c>
      <c r="F409" s="46" t="str">
        <f>IF(Tableau32[[#This Row],[Zutreffend?
'[ Ja / Nein']]]=0,"",Tableau32[[#This Row],[Zutreffend?
'[ Ja / Nein']]])</f>
        <v/>
      </c>
      <c r="G409" s="46" t="str">
        <f>IF(' 2_Wesentlichkeitsanalyse (dW)'!K409=0,"",' 2_Wesentlichkeitsanalyse (dW)'!K409)</f>
        <v/>
      </c>
      <c r="H409" s="103" t="str">
        <f>IF(' 2_Wesentlichkeitsanalyse (dW)'!V409=0,"",' 2_Wesentlichkeitsanalyse (dW)'!V409)</f>
        <v/>
      </c>
      <c r="I409" s="46" t="str">
        <f>IF(' 2_Wesentlichkeitsanalyse (dW)'!X409=0,"",' 2_Wesentlichkeitsanalyse (dW)'!X409)</f>
        <v/>
      </c>
      <c r="J409" s="103" t="str">
        <f>IF(' 2_Wesentlichkeitsanalyse (dW)'!AD409=0,"",' 2_Wesentlichkeitsanalyse (dW)'!AD409)</f>
        <v/>
      </c>
      <c r="K409" s="46" t="str">
        <f>IF(' 2_Wesentlichkeitsanalyse (dW)'!AF409=0,"",' 2_Wesentlichkeitsanalyse (dW)'!AF409)</f>
        <v/>
      </c>
      <c r="L409" s="103" t="str">
        <f>IF(' 2_Wesentlichkeitsanalyse (dW)'!AL409=0,"",' 2_Wesentlichkeitsanalyse (dW)'!AL409)</f>
        <v/>
      </c>
      <c r="M409" s="103">
        <f>IF(Tableau327[[#This Row],[Wirkungs-bewertung]]="",0,Tableau327[[#This Row],[Wirkungs-bewertung]])</f>
        <v>0</v>
      </c>
      <c r="N409" s="103">
        <f>MAX(Tableau327[[#This Row],[Risikobewertung]],Tableau327[[#This Row],[Chancen-bewertung]])</f>
        <v>0</v>
      </c>
      <c r="O409" s="103">
        <f t="shared" si="13"/>
        <v>0</v>
      </c>
      <c r="P409" s="103">
        <f t="shared" si="12"/>
        <v>0</v>
      </c>
    </row>
    <row r="410" spans="2:16" ht="43">
      <c r="B410" s="98" t="str">
        <f>Tableau32[[#This Row],[ESRS '#]]</f>
        <v>Bitte auswählen</v>
      </c>
      <c r="C410" s="98" t="str">
        <f>Tableau32[[#This Row],[Thema]]</f>
        <v>Bitte Thema benennen</v>
      </c>
      <c r="D410" s="46" t="str">
        <f>IF(Tableau32[[#This Row],[Unterthema]]=0,"",Tableau32[[#This Row],[Unterthema]])</f>
        <v/>
      </c>
      <c r="E410" s="46" t="str">
        <f>IF(Tableau32[[#This Row],[Unter-Unterthema]]=0,"",IF(Tableau32[[#This Row],[Unter-Unterthema]]="-",Tableau327[[#This Row],[Unterthema]],Tableau32[[#This Row],[Unter-Unterthema]]))</f>
        <v/>
      </c>
      <c r="F410" s="46" t="str">
        <f>IF(Tableau32[[#This Row],[Zutreffend?
'[ Ja / Nein']]]=0,"",Tableau32[[#This Row],[Zutreffend?
'[ Ja / Nein']]])</f>
        <v/>
      </c>
      <c r="G410" s="46" t="str">
        <f>IF(' 2_Wesentlichkeitsanalyse (dW)'!K410=0,"",' 2_Wesentlichkeitsanalyse (dW)'!K410)</f>
        <v/>
      </c>
      <c r="H410" s="103" t="str">
        <f>IF(' 2_Wesentlichkeitsanalyse (dW)'!V410=0,"",' 2_Wesentlichkeitsanalyse (dW)'!V410)</f>
        <v/>
      </c>
      <c r="I410" s="46" t="str">
        <f>IF(' 2_Wesentlichkeitsanalyse (dW)'!X410=0,"",' 2_Wesentlichkeitsanalyse (dW)'!X410)</f>
        <v/>
      </c>
      <c r="J410" s="103" t="str">
        <f>IF(' 2_Wesentlichkeitsanalyse (dW)'!AD410=0,"",' 2_Wesentlichkeitsanalyse (dW)'!AD410)</f>
        <v/>
      </c>
      <c r="K410" s="46" t="str">
        <f>IF(' 2_Wesentlichkeitsanalyse (dW)'!AF410=0,"",' 2_Wesentlichkeitsanalyse (dW)'!AF410)</f>
        <v/>
      </c>
      <c r="L410" s="103" t="str">
        <f>IF(' 2_Wesentlichkeitsanalyse (dW)'!AL410=0,"",' 2_Wesentlichkeitsanalyse (dW)'!AL410)</f>
        <v/>
      </c>
      <c r="M410" s="103">
        <f>IF(Tableau327[[#This Row],[Wirkungs-bewertung]]="",0,Tableau327[[#This Row],[Wirkungs-bewertung]])</f>
        <v>0</v>
      </c>
      <c r="N410" s="103">
        <f>MAX(Tableau327[[#This Row],[Risikobewertung]],Tableau327[[#This Row],[Chancen-bewertung]])</f>
        <v>0</v>
      </c>
      <c r="O410" s="103">
        <f t="shared" si="13"/>
        <v>0</v>
      </c>
      <c r="P410" s="103">
        <f t="shared" si="12"/>
        <v>0</v>
      </c>
    </row>
    <row r="411" spans="2:16" ht="43">
      <c r="B411" s="98" t="str">
        <f>Tableau32[[#This Row],[ESRS '#]]</f>
        <v>Bitte auswählen</v>
      </c>
      <c r="C411" s="98" t="str">
        <f>Tableau32[[#This Row],[Thema]]</f>
        <v>Bitte Thema benennen</v>
      </c>
      <c r="D411" s="46" t="str">
        <f>IF(Tableau32[[#This Row],[Unterthema]]=0,"",Tableau32[[#This Row],[Unterthema]])</f>
        <v/>
      </c>
      <c r="E411" s="46" t="str">
        <f>IF(Tableau32[[#This Row],[Unter-Unterthema]]=0,"",IF(Tableau32[[#This Row],[Unter-Unterthema]]="-",Tableau327[[#This Row],[Unterthema]],Tableau32[[#This Row],[Unter-Unterthema]]))</f>
        <v/>
      </c>
      <c r="F411" s="46" t="str">
        <f>IF(Tableau32[[#This Row],[Zutreffend?
'[ Ja / Nein']]]=0,"",Tableau32[[#This Row],[Zutreffend?
'[ Ja / Nein']]])</f>
        <v/>
      </c>
      <c r="G411" s="46" t="str">
        <f>IF(' 2_Wesentlichkeitsanalyse (dW)'!K411=0,"",' 2_Wesentlichkeitsanalyse (dW)'!K411)</f>
        <v/>
      </c>
      <c r="H411" s="103" t="str">
        <f>IF(' 2_Wesentlichkeitsanalyse (dW)'!V411=0,"",' 2_Wesentlichkeitsanalyse (dW)'!V411)</f>
        <v/>
      </c>
      <c r="I411" s="46" t="str">
        <f>IF(' 2_Wesentlichkeitsanalyse (dW)'!X411=0,"",' 2_Wesentlichkeitsanalyse (dW)'!X411)</f>
        <v/>
      </c>
      <c r="J411" s="103" t="str">
        <f>IF(' 2_Wesentlichkeitsanalyse (dW)'!AD411=0,"",' 2_Wesentlichkeitsanalyse (dW)'!AD411)</f>
        <v/>
      </c>
      <c r="K411" s="46" t="str">
        <f>IF(' 2_Wesentlichkeitsanalyse (dW)'!AF411=0,"",' 2_Wesentlichkeitsanalyse (dW)'!AF411)</f>
        <v/>
      </c>
      <c r="L411" s="103" t="str">
        <f>IF(' 2_Wesentlichkeitsanalyse (dW)'!AL411=0,"",' 2_Wesentlichkeitsanalyse (dW)'!AL411)</f>
        <v/>
      </c>
      <c r="M411" s="103">
        <f>IF(Tableau327[[#This Row],[Wirkungs-bewertung]]="",0,Tableau327[[#This Row],[Wirkungs-bewertung]])</f>
        <v>0</v>
      </c>
      <c r="N411" s="103">
        <f>MAX(Tableau327[[#This Row],[Risikobewertung]],Tableau327[[#This Row],[Chancen-bewertung]])</f>
        <v>0</v>
      </c>
      <c r="O411" s="103">
        <f t="shared" si="13"/>
        <v>0</v>
      </c>
      <c r="P411" s="103">
        <f t="shared" si="12"/>
        <v>0</v>
      </c>
    </row>
    <row r="412" spans="2:16" ht="43">
      <c r="B412" s="98" t="str">
        <f>Tableau32[[#This Row],[ESRS '#]]</f>
        <v>Bitte auswählen</v>
      </c>
      <c r="C412" s="98" t="str">
        <f>Tableau32[[#This Row],[Thema]]</f>
        <v>Bitte Thema benennen</v>
      </c>
      <c r="D412" s="46" t="str">
        <f>IF(Tableau32[[#This Row],[Unterthema]]=0,"",Tableau32[[#This Row],[Unterthema]])</f>
        <v/>
      </c>
      <c r="E412" s="46" t="str">
        <f>IF(Tableau32[[#This Row],[Unter-Unterthema]]=0,"",IF(Tableau32[[#This Row],[Unter-Unterthema]]="-",Tableau327[[#This Row],[Unterthema]],Tableau32[[#This Row],[Unter-Unterthema]]))</f>
        <v/>
      </c>
      <c r="F412" s="46" t="str">
        <f>IF(Tableau32[[#This Row],[Zutreffend?
'[ Ja / Nein']]]=0,"",Tableau32[[#This Row],[Zutreffend?
'[ Ja / Nein']]])</f>
        <v/>
      </c>
      <c r="G412" s="46" t="str">
        <f>IF(' 2_Wesentlichkeitsanalyse (dW)'!K412=0,"",' 2_Wesentlichkeitsanalyse (dW)'!K412)</f>
        <v/>
      </c>
      <c r="H412" s="103" t="str">
        <f>IF(' 2_Wesentlichkeitsanalyse (dW)'!V412=0,"",' 2_Wesentlichkeitsanalyse (dW)'!V412)</f>
        <v/>
      </c>
      <c r="I412" s="46" t="str">
        <f>IF(' 2_Wesentlichkeitsanalyse (dW)'!X412=0,"",' 2_Wesentlichkeitsanalyse (dW)'!X412)</f>
        <v/>
      </c>
      <c r="J412" s="103" t="str">
        <f>IF(' 2_Wesentlichkeitsanalyse (dW)'!AD412=0,"",' 2_Wesentlichkeitsanalyse (dW)'!AD412)</f>
        <v/>
      </c>
      <c r="K412" s="46" t="str">
        <f>IF(' 2_Wesentlichkeitsanalyse (dW)'!AF412=0,"",' 2_Wesentlichkeitsanalyse (dW)'!AF412)</f>
        <v/>
      </c>
      <c r="L412" s="103" t="str">
        <f>IF(' 2_Wesentlichkeitsanalyse (dW)'!AL412=0,"",' 2_Wesentlichkeitsanalyse (dW)'!AL412)</f>
        <v/>
      </c>
      <c r="M412" s="103">
        <f>IF(Tableau327[[#This Row],[Wirkungs-bewertung]]="",0,Tableau327[[#This Row],[Wirkungs-bewertung]])</f>
        <v>0</v>
      </c>
      <c r="N412" s="103">
        <f>MAX(Tableau327[[#This Row],[Risikobewertung]],Tableau327[[#This Row],[Chancen-bewertung]])</f>
        <v>0</v>
      </c>
      <c r="O412" s="103">
        <f t="shared" si="13"/>
        <v>0</v>
      </c>
      <c r="P412" s="103">
        <f t="shared" si="12"/>
        <v>0</v>
      </c>
    </row>
    <row r="413" spans="2:16" ht="43">
      <c r="B413" s="98" t="str">
        <f>Tableau32[[#This Row],[ESRS '#]]</f>
        <v>Bitte auswählen</v>
      </c>
      <c r="C413" s="98" t="str">
        <f>Tableau32[[#This Row],[Thema]]</f>
        <v>Bitte Thema benennen</v>
      </c>
      <c r="D413" s="46" t="str">
        <f>IF(Tableau32[[#This Row],[Unterthema]]=0,"",Tableau32[[#This Row],[Unterthema]])</f>
        <v/>
      </c>
      <c r="E413" s="46" t="str">
        <f>IF(Tableau32[[#This Row],[Unter-Unterthema]]=0,"",IF(Tableau32[[#This Row],[Unter-Unterthema]]="-",Tableau327[[#This Row],[Unterthema]],Tableau32[[#This Row],[Unter-Unterthema]]))</f>
        <v/>
      </c>
      <c r="F413" s="46" t="str">
        <f>IF(Tableau32[[#This Row],[Zutreffend?
'[ Ja / Nein']]]=0,"",Tableau32[[#This Row],[Zutreffend?
'[ Ja / Nein']]])</f>
        <v/>
      </c>
      <c r="G413" s="46" t="str">
        <f>IF(' 2_Wesentlichkeitsanalyse (dW)'!K413=0,"",' 2_Wesentlichkeitsanalyse (dW)'!K413)</f>
        <v/>
      </c>
      <c r="H413" s="103" t="str">
        <f>IF(' 2_Wesentlichkeitsanalyse (dW)'!V413=0,"",' 2_Wesentlichkeitsanalyse (dW)'!V413)</f>
        <v/>
      </c>
      <c r="I413" s="46" t="str">
        <f>IF(' 2_Wesentlichkeitsanalyse (dW)'!X413=0,"",' 2_Wesentlichkeitsanalyse (dW)'!X413)</f>
        <v/>
      </c>
      <c r="J413" s="103" t="str">
        <f>IF(' 2_Wesentlichkeitsanalyse (dW)'!AD413=0,"",' 2_Wesentlichkeitsanalyse (dW)'!AD413)</f>
        <v/>
      </c>
      <c r="K413" s="46" t="str">
        <f>IF(' 2_Wesentlichkeitsanalyse (dW)'!AF413=0,"",' 2_Wesentlichkeitsanalyse (dW)'!AF413)</f>
        <v/>
      </c>
      <c r="L413" s="103" t="str">
        <f>IF(' 2_Wesentlichkeitsanalyse (dW)'!AL413=0,"",' 2_Wesentlichkeitsanalyse (dW)'!AL413)</f>
        <v/>
      </c>
      <c r="M413" s="103">
        <f>IF(Tableau327[[#This Row],[Wirkungs-bewertung]]="",0,Tableau327[[#This Row],[Wirkungs-bewertung]])</f>
        <v>0</v>
      </c>
      <c r="N413" s="103">
        <f>MAX(Tableau327[[#This Row],[Risikobewertung]],Tableau327[[#This Row],[Chancen-bewertung]])</f>
        <v>0</v>
      </c>
      <c r="O413" s="103">
        <f t="shared" si="13"/>
        <v>0</v>
      </c>
      <c r="P413" s="103">
        <f t="shared" si="12"/>
        <v>0</v>
      </c>
    </row>
  </sheetData>
  <sheetProtection algorithmName="SHA-512" hashValue="6H1aHdc6hT7nYABGfJjpfZXlMYJ6SjCGULXHewRIgsqM7yBL8eBDHvqB9VPc5SCjfe/XmjqJ+oHR3fJl1UESCg==" saltValue="TwCE3CllcfPA01RwsbY+eg==" spinCount="100000" sheet="1" objects="1" scenarios="1" selectLockedCells="1" autoFilter="0"/>
  <mergeCells count="6">
    <mergeCell ref="Q136:Q139"/>
    <mergeCell ref="A1:P1"/>
    <mergeCell ref="B10:E10"/>
    <mergeCell ref="G10:H10"/>
    <mergeCell ref="I10:J10"/>
    <mergeCell ref="K10:L10"/>
  </mergeCells>
  <phoneticPr fontId="14" type="noConversion"/>
  <conditionalFormatting sqref="H414:L519">
    <cfRule type="expression" dxfId="175" priority="479">
      <formula>#REF!="No"</formula>
    </cfRule>
  </conditionalFormatting>
  <conditionalFormatting sqref="H414:H1048576 L379:P379">
    <cfRule type="cellIs" dxfId="174" priority="394" operator="greaterThan">
      <formula>2.99</formula>
    </cfRule>
  </conditionalFormatting>
  <conditionalFormatting sqref="H413">
    <cfRule type="expression" dxfId="173" priority="301">
      <formula>#REF!="No"</formula>
    </cfRule>
  </conditionalFormatting>
  <conditionalFormatting sqref="H413">
    <cfRule type="expression" dxfId="172" priority="300">
      <formula>#REF!="To be confirmed"</formula>
    </cfRule>
  </conditionalFormatting>
  <conditionalFormatting sqref="L380:L413">
    <cfRule type="expression" dxfId="171" priority="291">
      <formula>#REF!="No"</formula>
    </cfRule>
  </conditionalFormatting>
  <conditionalFormatting sqref="L380:L413">
    <cfRule type="expression" dxfId="170" priority="290">
      <formula>#REF!="To be confirmed"</formula>
    </cfRule>
  </conditionalFormatting>
  <conditionalFormatting sqref="H14:H25 H27:H54 H360:H413">
    <cfRule type="cellIs" dxfId="169" priority="285" operator="equal">
      <formula>$C$6+$C$7</formula>
    </cfRule>
    <cfRule type="cellIs" dxfId="168" priority="286" operator="between">
      <formula>$C$6</formula>
      <formula>$C$6+$C$7</formula>
    </cfRule>
    <cfRule type="cellIs" dxfId="167" priority="287" operator="lessThan">
      <formula>$C$6+$C$7</formula>
    </cfRule>
    <cfRule type="cellIs" dxfId="166" priority="288" operator="equal">
      <formula>$C$6</formula>
    </cfRule>
    <cfRule type="cellIs" dxfId="165" priority="289" operator="greaterThan">
      <formula>$C$6</formula>
    </cfRule>
  </conditionalFormatting>
  <conditionalFormatting sqref="H27:H53">
    <cfRule type="cellIs" dxfId="164" priority="280" operator="equal">
      <formula>$C$6+$C$7</formula>
    </cfRule>
    <cfRule type="cellIs" dxfId="163" priority="281" operator="between">
      <formula>$C$6</formula>
      <formula>$C$6+$C$7</formula>
    </cfRule>
    <cfRule type="cellIs" dxfId="162" priority="282" operator="lessThan">
      <formula>$C$6+$C$7</formula>
    </cfRule>
    <cfRule type="cellIs" dxfId="161" priority="283" operator="equal">
      <formula>$C$6</formula>
    </cfRule>
    <cfRule type="cellIs" dxfId="160" priority="284" operator="greaterThan">
      <formula>$C$6</formula>
    </cfRule>
  </conditionalFormatting>
  <conditionalFormatting sqref="H360:H412">
    <cfRule type="cellIs" dxfId="159" priority="255" operator="equal">
      <formula>$C$6+$C$7</formula>
    </cfRule>
    <cfRule type="cellIs" dxfId="158" priority="256" operator="between">
      <formula>$C$6</formula>
      <formula>$C$6+$C$7</formula>
    </cfRule>
    <cfRule type="cellIs" dxfId="157" priority="257" operator="lessThan">
      <formula>$C$6+$C$7</formula>
    </cfRule>
    <cfRule type="cellIs" dxfId="156" priority="258" operator="equal">
      <formula>$C$6</formula>
    </cfRule>
    <cfRule type="cellIs" dxfId="155" priority="259" operator="greaterThan">
      <formula>$C$6</formula>
    </cfRule>
  </conditionalFormatting>
  <conditionalFormatting sqref="J414">
    <cfRule type="cellIs" dxfId="154" priority="251" operator="greaterThan">
      <formula>2.99</formula>
    </cfRule>
  </conditionalFormatting>
  <conditionalFormatting sqref="L14:L25 L27:L54 L360:L413">
    <cfRule type="cellIs" dxfId="153" priority="206" operator="equal">
      <formula>$C$6+$C$7</formula>
    </cfRule>
    <cfRule type="cellIs" dxfId="152" priority="207" operator="between">
      <formula>$C$6</formula>
      <formula>$C$6+$C$7</formula>
    </cfRule>
    <cfRule type="cellIs" dxfId="151" priority="208" operator="lessThan">
      <formula>$C$6+$C$7</formula>
    </cfRule>
    <cfRule type="cellIs" dxfId="150" priority="209" operator="equal">
      <formula>$C$6</formula>
    </cfRule>
    <cfRule type="cellIs" dxfId="149" priority="210" operator="greaterThan">
      <formula>$C$6</formula>
    </cfRule>
  </conditionalFormatting>
  <conditionalFormatting sqref="L27:L52">
    <cfRule type="cellIs" dxfId="148" priority="199" operator="equal">
      <formula>$C$6+$C$7</formula>
    </cfRule>
    <cfRule type="cellIs" dxfId="147" priority="200" operator="between">
      <formula>$C$6</formula>
      <formula>$C$6+$C$7</formula>
    </cfRule>
    <cfRule type="cellIs" dxfId="146" priority="201" operator="lessThan">
      <formula>$C$6+$C$7</formula>
    </cfRule>
    <cfRule type="cellIs" dxfId="145" priority="202" operator="equal">
      <formula>$C$6</formula>
    </cfRule>
    <cfRule type="cellIs" dxfId="144" priority="203" operator="greaterThan">
      <formula>$C$6</formula>
    </cfRule>
  </conditionalFormatting>
  <conditionalFormatting sqref="L54">
    <cfRule type="cellIs" dxfId="143" priority="194" operator="equal">
      <formula>$C$6+$C$7</formula>
    </cfRule>
    <cfRule type="cellIs" dxfId="142" priority="195" operator="between">
      <formula>$C$6</formula>
      <formula>$C$6+$C$7</formula>
    </cfRule>
    <cfRule type="cellIs" dxfId="141" priority="196" operator="lessThan">
      <formula>$C$6+$C$7</formula>
    </cfRule>
    <cfRule type="cellIs" dxfId="140" priority="197" operator="equal">
      <formula>$C$6</formula>
    </cfRule>
    <cfRule type="cellIs" dxfId="139" priority="198" operator="greaterThan">
      <formula>$C$6</formula>
    </cfRule>
  </conditionalFormatting>
  <conditionalFormatting sqref="L360:L378">
    <cfRule type="cellIs" dxfId="138" priority="174" operator="equal">
      <formula>$C$6+$C$7</formula>
    </cfRule>
    <cfRule type="cellIs" dxfId="137" priority="175" operator="between">
      <formula>$C$6</formula>
      <formula>$C$6+$C$7</formula>
    </cfRule>
    <cfRule type="cellIs" dxfId="136" priority="176" operator="lessThan">
      <formula>$C$6+$C$7</formula>
    </cfRule>
    <cfRule type="cellIs" dxfId="135" priority="177" operator="equal">
      <formula>$C$6</formula>
    </cfRule>
    <cfRule type="cellIs" dxfId="134" priority="178" operator="greaterThan">
      <formula>$C$6</formula>
    </cfRule>
  </conditionalFormatting>
  <conditionalFormatting sqref="L379:P379">
    <cfRule type="expression" dxfId="133" priority="172">
      <formula>#REF!="No"</formula>
    </cfRule>
  </conditionalFormatting>
  <conditionalFormatting sqref="H14:H25 H27:H54 H360:H413">
    <cfRule type="cellIs" dxfId="132" priority="170" operator="equal">
      <formula>""</formula>
    </cfRule>
  </conditionalFormatting>
  <conditionalFormatting sqref="L14:L25 L27:L54 L360:L413">
    <cfRule type="cellIs" dxfId="131" priority="168" operator="equal">
      <formula>""</formula>
    </cfRule>
  </conditionalFormatting>
  <conditionalFormatting sqref="J14:J25 J27:J54 J360:J413">
    <cfRule type="cellIs" dxfId="130" priority="161" operator="equal">
      <formula>$C$6+$C$7</formula>
    </cfRule>
    <cfRule type="cellIs" dxfId="129" priority="162" operator="between">
      <formula>$C$6</formula>
      <formula>$C$6+$C$7</formula>
    </cfRule>
    <cfRule type="cellIs" dxfId="128" priority="163" operator="lessThan">
      <formula>$C$6+$C$7</formula>
    </cfRule>
    <cfRule type="cellIs" dxfId="127" priority="164" operator="equal">
      <formula>$C$6</formula>
    </cfRule>
    <cfRule type="cellIs" dxfId="126" priority="165" operator="greaterThan">
      <formula>$C$6</formula>
    </cfRule>
  </conditionalFormatting>
  <conditionalFormatting sqref="J14:J25 J27:J54 J360:J413">
    <cfRule type="cellIs" dxfId="125" priority="160" operator="equal">
      <formula>""</formula>
    </cfRule>
  </conditionalFormatting>
  <conditionalFormatting sqref="M414:M519">
    <cfRule type="expression" dxfId="124" priority="159">
      <formula>#REF!="No"</formula>
    </cfRule>
  </conditionalFormatting>
  <conditionalFormatting sqref="M380:M413">
    <cfRule type="expression" dxfId="123" priority="158">
      <formula>#REF!="No"</formula>
    </cfRule>
  </conditionalFormatting>
  <conditionalFormatting sqref="M380:M413">
    <cfRule type="expression" dxfId="122" priority="157">
      <formula>#REF!="To be confirmed"</formula>
    </cfRule>
  </conditionalFormatting>
  <conditionalFormatting sqref="M14:M25 M27:M54 M360:M413">
    <cfRule type="cellIs" dxfId="121" priority="152" operator="equal">
      <formula>$C$6+$C$7</formula>
    </cfRule>
    <cfRule type="cellIs" dxfId="120" priority="153" operator="between">
      <formula>$C$6</formula>
      <formula>$C$6+$C$7</formula>
    </cfRule>
    <cfRule type="cellIs" dxfId="119" priority="154" operator="lessThan">
      <formula>$C$6+$C$7</formula>
    </cfRule>
    <cfRule type="cellIs" dxfId="118" priority="155" operator="equal">
      <formula>$C$6</formula>
    </cfRule>
    <cfRule type="cellIs" dxfId="117" priority="156" operator="greaterThan">
      <formula>$C$6</formula>
    </cfRule>
  </conditionalFormatting>
  <conditionalFormatting sqref="M27:M52">
    <cfRule type="cellIs" dxfId="116" priority="147" operator="equal">
      <formula>$C$6+$C$7</formula>
    </cfRule>
    <cfRule type="cellIs" dxfId="115" priority="148" operator="between">
      <formula>$C$6</formula>
      <formula>$C$6+$C$7</formula>
    </cfRule>
    <cfRule type="cellIs" dxfId="114" priority="149" operator="lessThan">
      <formula>$C$6+$C$7</formula>
    </cfRule>
    <cfRule type="cellIs" dxfId="113" priority="150" operator="equal">
      <formula>$C$6</formula>
    </cfRule>
    <cfRule type="cellIs" dxfId="112" priority="151" operator="greaterThan">
      <formula>$C$6</formula>
    </cfRule>
  </conditionalFormatting>
  <conditionalFormatting sqref="M54">
    <cfRule type="cellIs" dxfId="111" priority="142" operator="equal">
      <formula>$C$6+$C$7</formula>
    </cfRule>
    <cfRule type="cellIs" dxfId="110" priority="143" operator="between">
      <formula>$C$6</formula>
      <formula>$C$6+$C$7</formula>
    </cfRule>
    <cfRule type="cellIs" dxfId="109" priority="144" operator="lessThan">
      <formula>$C$6+$C$7</formula>
    </cfRule>
    <cfRule type="cellIs" dxfId="108" priority="145" operator="equal">
      <formula>$C$6</formula>
    </cfRule>
    <cfRule type="cellIs" dxfId="107" priority="146" operator="greaterThan">
      <formula>$C$6</formula>
    </cfRule>
  </conditionalFormatting>
  <conditionalFormatting sqref="M360:M378">
    <cfRule type="cellIs" dxfId="106" priority="122" operator="equal">
      <formula>$C$6+$C$7</formula>
    </cfRule>
    <cfRule type="cellIs" dxfId="105" priority="123" operator="between">
      <formula>$C$6</formula>
      <formula>$C$6+$C$7</formula>
    </cfRule>
    <cfRule type="cellIs" dxfId="104" priority="124" operator="lessThan">
      <formula>$C$6+$C$7</formula>
    </cfRule>
    <cfRule type="cellIs" dxfId="103" priority="125" operator="equal">
      <formula>$C$6</formula>
    </cfRule>
    <cfRule type="cellIs" dxfId="102" priority="126" operator="greaterThan">
      <formula>$C$6</formula>
    </cfRule>
  </conditionalFormatting>
  <conditionalFormatting sqref="M14:M25 M27:M54 M360:M413">
    <cfRule type="cellIs" dxfId="101" priority="121" operator="equal">
      <formula>""</formula>
    </cfRule>
  </conditionalFormatting>
  <conditionalFormatting sqref="N414:N519">
    <cfRule type="expression" dxfId="100" priority="120">
      <formula>#REF!="No"</formula>
    </cfRule>
  </conditionalFormatting>
  <conditionalFormatting sqref="N380:N413">
    <cfRule type="expression" dxfId="99" priority="119">
      <formula>#REF!="No"</formula>
    </cfRule>
  </conditionalFormatting>
  <conditionalFormatting sqref="N380:N413">
    <cfRule type="expression" dxfId="98" priority="118">
      <formula>#REF!="To be confirmed"</formula>
    </cfRule>
  </conditionalFormatting>
  <conditionalFormatting sqref="N14:N25 N27:N54 N360:N413">
    <cfRule type="cellIs" dxfId="97" priority="113" operator="equal">
      <formula>$C$6+$C$7</formula>
    </cfRule>
    <cfRule type="cellIs" dxfId="96" priority="114" operator="between">
      <formula>$C$6</formula>
      <formula>$C$6+$C$7</formula>
    </cfRule>
    <cfRule type="cellIs" dxfId="95" priority="115" operator="lessThan">
      <formula>$C$6+$C$7</formula>
    </cfRule>
    <cfRule type="cellIs" dxfId="94" priority="116" operator="equal">
      <formula>$C$6</formula>
    </cfRule>
    <cfRule type="cellIs" dxfId="93" priority="117" operator="greaterThan">
      <formula>$C$6</formula>
    </cfRule>
  </conditionalFormatting>
  <conditionalFormatting sqref="N27:N52">
    <cfRule type="cellIs" dxfId="92" priority="108" operator="equal">
      <formula>$C$6+$C$7</formula>
    </cfRule>
    <cfRule type="cellIs" dxfId="91" priority="109" operator="between">
      <formula>$C$6</formula>
      <formula>$C$6+$C$7</formula>
    </cfRule>
    <cfRule type="cellIs" dxfId="90" priority="110" operator="lessThan">
      <formula>$C$6+$C$7</formula>
    </cfRule>
    <cfRule type="cellIs" dxfId="89" priority="111" operator="equal">
      <formula>$C$6</formula>
    </cfRule>
    <cfRule type="cellIs" dxfId="88" priority="112" operator="greaterThan">
      <formula>$C$6</formula>
    </cfRule>
  </conditionalFormatting>
  <conditionalFormatting sqref="N54">
    <cfRule type="cellIs" dxfId="87" priority="103" operator="equal">
      <formula>$C$6+$C$7</formula>
    </cfRule>
    <cfRule type="cellIs" dxfId="86" priority="104" operator="between">
      <formula>$C$6</formula>
      <formula>$C$6+$C$7</formula>
    </cfRule>
    <cfRule type="cellIs" dxfId="85" priority="105" operator="lessThan">
      <formula>$C$6+$C$7</formula>
    </cfRule>
    <cfRule type="cellIs" dxfId="84" priority="106" operator="equal">
      <formula>$C$6</formula>
    </cfRule>
    <cfRule type="cellIs" dxfId="83" priority="107" operator="greaterThan">
      <formula>$C$6</formula>
    </cfRule>
  </conditionalFormatting>
  <conditionalFormatting sqref="N360:N378">
    <cfRule type="cellIs" dxfId="82" priority="83" operator="equal">
      <formula>$C$6+$C$7</formula>
    </cfRule>
    <cfRule type="cellIs" dxfId="81" priority="84" operator="between">
      <formula>$C$6</formula>
      <formula>$C$6+$C$7</formula>
    </cfRule>
    <cfRule type="cellIs" dxfId="80" priority="85" operator="lessThan">
      <formula>$C$6+$C$7</formula>
    </cfRule>
    <cfRule type="cellIs" dxfId="79" priority="86" operator="equal">
      <formula>$C$6</formula>
    </cfRule>
    <cfRule type="cellIs" dxfId="78" priority="87" operator="greaterThan">
      <formula>$C$6</formula>
    </cfRule>
  </conditionalFormatting>
  <conditionalFormatting sqref="N14:N25 N27:N54 N360:N413">
    <cfRule type="cellIs" dxfId="77" priority="82" operator="equal">
      <formula>""</formula>
    </cfRule>
  </conditionalFormatting>
  <conditionalFormatting sqref="O414:P519">
    <cfRule type="expression" dxfId="76" priority="42">
      <formula>#REF!="No"</formula>
    </cfRule>
  </conditionalFormatting>
  <conditionalFormatting sqref="O380:P413">
    <cfRule type="expression" dxfId="75" priority="41">
      <formula>#REF!="No"</formula>
    </cfRule>
  </conditionalFormatting>
  <conditionalFormatting sqref="O380:P413">
    <cfRule type="expression" dxfId="74" priority="40">
      <formula>#REF!="To be confirmed"</formula>
    </cfRule>
  </conditionalFormatting>
  <conditionalFormatting sqref="O14:P25 O27:P54 O360:P413">
    <cfRule type="cellIs" dxfId="73" priority="35" operator="equal">
      <formula>$C$6+$C$7</formula>
    </cfRule>
    <cfRule type="cellIs" dxfId="72" priority="36" operator="between">
      <formula>$C$6</formula>
      <formula>$C$6+$C$7</formula>
    </cfRule>
    <cfRule type="cellIs" dxfId="71" priority="37" operator="lessThan">
      <formula>$C$6+$C$7</formula>
    </cfRule>
    <cfRule type="cellIs" dxfId="70" priority="38" operator="equal">
      <formula>$C$6</formula>
    </cfRule>
    <cfRule type="cellIs" dxfId="69" priority="39" operator="greaterThan">
      <formula>$C$6</formula>
    </cfRule>
  </conditionalFormatting>
  <conditionalFormatting sqref="O27:P52">
    <cfRule type="cellIs" dxfId="68" priority="30" operator="equal">
      <formula>$C$6+$C$7</formula>
    </cfRule>
    <cfRule type="cellIs" dxfId="67" priority="31" operator="between">
      <formula>$C$6</formula>
      <formula>$C$6+$C$7</formula>
    </cfRule>
    <cfRule type="cellIs" dxfId="66" priority="32" operator="lessThan">
      <formula>$C$6+$C$7</formula>
    </cfRule>
    <cfRule type="cellIs" dxfId="65" priority="33" operator="equal">
      <formula>$C$6</formula>
    </cfRule>
    <cfRule type="cellIs" dxfId="64" priority="34" operator="greaterThan">
      <formula>$C$6</formula>
    </cfRule>
  </conditionalFormatting>
  <conditionalFormatting sqref="O54:P54">
    <cfRule type="cellIs" dxfId="63" priority="25" operator="equal">
      <formula>$C$6+$C$7</formula>
    </cfRule>
    <cfRule type="cellIs" dxfId="62" priority="26" operator="between">
      <formula>$C$6</formula>
      <formula>$C$6+$C$7</formula>
    </cfRule>
    <cfRule type="cellIs" dxfId="61" priority="27" operator="lessThan">
      <formula>$C$6+$C$7</formula>
    </cfRule>
    <cfRule type="cellIs" dxfId="60" priority="28" operator="equal">
      <formula>$C$6</formula>
    </cfRule>
    <cfRule type="cellIs" dxfId="59" priority="29" operator="greaterThan">
      <formula>$C$6</formula>
    </cfRule>
  </conditionalFormatting>
  <conditionalFormatting sqref="O360:P378">
    <cfRule type="cellIs" dxfId="58" priority="5" operator="equal">
      <formula>$C$6+$C$7</formula>
    </cfRule>
    <cfRule type="cellIs" dxfId="57" priority="6" operator="between">
      <formula>$C$6</formula>
      <formula>$C$6+$C$7</formula>
    </cfRule>
    <cfRule type="cellIs" dxfId="56" priority="7" operator="lessThan">
      <formula>$C$6+$C$7</formula>
    </cfRule>
    <cfRule type="cellIs" dxfId="55" priority="8" operator="equal">
      <formula>$C$6</formula>
    </cfRule>
    <cfRule type="cellIs" dxfId="54" priority="9" operator="greaterThan">
      <formula>$C$6</formula>
    </cfRule>
  </conditionalFormatting>
  <conditionalFormatting sqref="O14:P25 O27:P54 O360:P413">
    <cfRule type="cellIs" dxfId="53" priority="4" operator="equal">
      <formula>""</formula>
    </cfRule>
  </conditionalFormatting>
  <conditionalFormatting sqref="M14:P25 M27:P54 M360:P413">
    <cfRule type="cellIs" dxfId="52" priority="3" operator="equal">
      <formula>$C$6</formula>
    </cfRule>
  </conditionalFormatting>
  <conditionalFormatting sqref="H14:H25 J14:J25 L14:L25 H27:H54 J27:J54 L27:L54 L360:L413 J360:J413 H360:H413">
    <cfRule type="cellIs" dxfId="51" priority="2" operator="equal">
      <formula>$C$6</formula>
    </cfRule>
  </conditionalFormatting>
  <conditionalFormatting sqref="J11">
    <cfRule type="cellIs" dxfId="50" priority="1" operator="equal">
      <formula>$C$6</formula>
    </cfRule>
  </conditionalFormatting>
  <pageMargins left="0.25" right="0.25" top="0.75" bottom="0.75" header="0.3" footer="0.3"/>
  <pageSetup paperSize="8" scale="33" fitToHeight="0" orientation="landscape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2FF7D-53BE-40BB-A88B-AD551236CDEE}">
  <sheetPr>
    <tabColor theme="0"/>
    <pageSetUpPr fitToPage="1"/>
  </sheetPr>
  <dimension ref="A1:FS2482"/>
  <sheetViews>
    <sheetView showGridLines="0" tabSelected="1" zoomScale="70" zoomScaleNormal="70" workbookViewId="0">
      <pane xSplit="5" ySplit="11" topLeftCell="G12" activePane="bottomRight" state="frozen"/>
      <selection activeCell="O28" sqref="O28"/>
      <selection pane="topRight" activeCell="O28" sqref="O28"/>
      <selection pane="bottomLeft" activeCell="O28" sqref="O28"/>
      <selection pane="bottomRight" sqref="A1:I1"/>
    </sheetView>
  </sheetViews>
  <sheetFormatPr defaultColWidth="11.44140625" defaultRowHeight="21.5" outlineLevelRow="2"/>
  <cols>
    <col min="1" max="1" width="4.6640625" style="9" customWidth="1"/>
    <col min="2" max="2" width="29.33203125" style="9" bestFit="1" customWidth="1"/>
    <col min="3" max="3" width="25.44140625" style="9" customWidth="1"/>
    <col min="4" max="4" width="27" style="9" customWidth="1"/>
    <col min="5" max="5" width="49.33203125" style="9" customWidth="1"/>
    <col min="6" max="6" width="49.33203125" style="9" hidden="1" customWidth="1"/>
    <col min="7" max="7" width="33.6640625" style="9" bestFit="1" customWidth="1"/>
    <col min="8" max="8" width="78.6640625" style="9" customWidth="1"/>
    <col min="9" max="9" width="24.6640625" style="101" customWidth="1"/>
    <col min="10" max="16384" width="11.44140625" style="9"/>
  </cols>
  <sheetData>
    <row r="1" spans="1:175" s="36" customFormat="1" ht="36" customHeight="1">
      <c r="A1" s="330" t="str">
        <f>C3 &amp; " || Short List IROs"</f>
        <v>[Bitte Unternehmen eintragen] || Short List IROs</v>
      </c>
      <c r="B1" s="330"/>
      <c r="C1" s="330"/>
      <c r="D1" s="330"/>
      <c r="E1" s="330"/>
      <c r="F1" s="330"/>
      <c r="G1" s="330"/>
      <c r="H1" s="330"/>
      <c r="I1" s="330"/>
    </row>
    <row r="2" spans="1:175" s="107" customFormat="1" ht="8.15" customHeight="1">
      <c r="C2" s="108"/>
      <c r="E2" s="109"/>
      <c r="F2" s="109"/>
      <c r="G2" s="109"/>
      <c r="H2" s="107">
        <f>' 2_Wesentlichkeitsanalyse (dW)'!K2</f>
        <v>16</v>
      </c>
      <c r="I2" s="107">
        <f>' 2_Wesentlichkeitsanalyse (dW)'!V2</f>
        <v>26</v>
      </c>
    </row>
    <row r="3" spans="1:175" s="36" customFormat="1" ht="17.5">
      <c r="B3" s="37" t="s">
        <v>12</v>
      </c>
      <c r="C3" s="104" t="str">
        <f>'1_ESRS-Themen_Long-List'!C3</f>
        <v>[Bitte Unternehmen eintragen]</v>
      </c>
      <c r="E3" s="38"/>
      <c r="F3" s="38"/>
      <c r="G3" s="38"/>
    </row>
    <row r="4" spans="1:175" s="36" customFormat="1" ht="17.5" outlineLevel="1">
      <c r="B4" s="37" t="s">
        <v>13</v>
      </c>
      <c r="C4" s="104" t="str">
        <f>'1_ESRS-Themen_Long-List'!C4</f>
        <v>[Bitte beschreiben Sie die korrekte Branche]</v>
      </c>
      <c r="E4" s="38"/>
      <c r="F4" s="38"/>
      <c r="G4" s="38"/>
    </row>
    <row r="5" spans="1:175" s="36" customFormat="1" ht="17.5" outlineLevel="1">
      <c r="B5" s="37" t="s">
        <v>14</v>
      </c>
      <c r="C5" s="105" t="str">
        <f>'1_ESRS-Themen_Long-List'!C5</f>
        <v>[Bitte definieren Sie das betrachtete Wirtschaftsjahr]</v>
      </c>
      <c r="E5" s="38"/>
      <c r="F5" s="38"/>
      <c r="G5" s="38"/>
    </row>
    <row r="6" spans="1:175" s="36" customFormat="1" ht="17.5">
      <c r="B6" s="37" t="s">
        <v>15</v>
      </c>
      <c r="C6" s="106">
        <f>' 2_Wesentlichkeitsanalyse (dW)'!C6</f>
        <v>3</v>
      </c>
      <c r="E6" s="38"/>
      <c r="F6" s="38"/>
      <c r="G6" s="38"/>
    </row>
    <row r="7" spans="1:175" s="36" customFormat="1" ht="17.5">
      <c r="B7" s="37" t="s">
        <v>16</v>
      </c>
      <c r="C7" s="106">
        <f>' 2_Wesentlichkeitsanalyse (dW)'!C7</f>
        <v>-1</v>
      </c>
    </row>
    <row r="8" spans="1:175" s="36" customFormat="1" ht="18" thickBot="1">
      <c r="B8" s="37"/>
      <c r="C8" s="42"/>
    </row>
    <row r="9" spans="1:175" s="12" customFormat="1" ht="26.15" customHeight="1">
      <c r="A9" s="10"/>
      <c r="B9" s="100"/>
      <c r="C9" s="100"/>
      <c r="D9" s="100"/>
      <c r="E9" s="100"/>
      <c r="F9" s="100"/>
      <c r="G9" s="100"/>
      <c r="H9" s="100"/>
      <c r="I9" s="10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</row>
    <row r="10" spans="1:175" s="12" customFormat="1" ht="26.15" customHeight="1">
      <c r="A10" s="10"/>
      <c r="B10" s="353" t="s">
        <v>17</v>
      </c>
      <c r="C10" s="354"/>
      <c r="D10" s="354"/>
      <c r="E10" s="355"/>
      <c r="F10" s="121"/>
      <c r="G10" s="121"/>
      <c r="H10" s="353"/>
      <c r="I10" s="35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</row>
    <row r="11" spans="1:175" s="12" customFormat="1" ht="103.5" customHeight="1">
      <c r="A11" s="10"/>
      <c r="B11" s="15" t="s">
        <v>21</v>
      </c>
      <c r="C11" s="15" t="s">
        <v>55</v>
      </c>
      <c r="D11" s="15" t="s">
        <v>56</v>
      </c>
      <c r="E11" s="15" t="s">
        <v>57</v>
      </c>
      <c r="F11" s="44" t="s">
        <v>22</v>
      </c>
      <c r="G11" s="15" t="s">
        <v>150</v>
      </c>
      <c r="H11" s="15" t="s">
        <v>152</v>
      </c>
      <c r="I11" s="15" t="s">
        <v>153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</row>
    <row r="12" spans="1:175" s="24" customFormat="1" ht="29.25" customHeight="1">
      <c r="A12" s="21"/>
      <c r="B12" s="146" t="str">
        <f>' 2_Wesentlichkeitsanalyse (dW)'!B14</f>
        <v>ESRS E1</v>
      </c>
      <c r="C12" s="122" t="str">
        <f>' 2_Wesentlichkeitsanalyse (dW)'!C14</f>
        <v>E1 - Klimawandel</v>
      </c>
      <c r="D12" s="131" t="str">
        <f>' 2_Wesentlichkeitsanalyse (dW)'!D14</f>
        <v>Klimawandel</v>
      </c>
      <c r="E12" s="123" t="str">
        <f>' 2_Wesentlichkeitsanalyse (dW)'!E14</f>
        <v>-</v>
      </c>
      <c r="F12" s="132" t="str">
        <f>IF(Tableau32[[#This Row],[Zutreffend?
'[ Ja / Nein']]]=0,"",Tableau32[[#This Row],[Zutreffend?
'[ Ja / Nein']]])</f>
        <v>Bitte spezifizieren</v>
      </c>
      <c r="G12" s="125" t="s">
        <v>44</v>
      </c>
      <c r="H12" s="133" t="str">
        <f>IF(' 2_Wesentlichkeitsanalyse (dW)'!AF14=0,"",' 2_Wesentlichkeitsanalyse (dW)'!AF14)</f>
        <v/>
      </c>
      <c r="I12" s="134">
        <f>IF(' 2_Wesentlichkeitsanalyse (dW)'!AL14=0,"",' 2_Wesentlichkeitsanalyse (dW)'!AL14)</f>
        <v>0.6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</row>
    <row r="13" spans="1:175" s="126" customFormat="1">
      <c r="A13" s="128"/>
      <c r="B13" s="146" t="str">
        <f>' 2_Wesentlichkeitsanalyse (dW)'!B14</f>
        <v>ESRS E1</v>
      </c>
      <c r="C13" s="122" t="str">
        <f>' 2_Wesentlichkeitsanalyse (dW)'!C14</f>
        <v>E1 - Klimawandel</v>
      </c>
      <c r="D13" s="131" t="str">
        <f>' 2_Wesentlichkeitsanalyse (dW)'!D14</f>
        <v>Klimawandel</v>
      </c>
      <c r="E13" s="123" t="str">
        <f>' 2_Wesentlichkeitsanalyse (dW)'!E14</f>
        <v>-</v>
      </c>
      <c r="F13" s="229" t="str">
        <f>IF(Tableau32[[#This Row],[Zutreffend?
'[ Ja / Nein']]]=0,"",Tableau32[[#This Row],[Zutreffend?
'[ Ja / Nein']]])</f>
        <v/>
      </c>
      <c r="G13" s="230" t="s">
        <v>43</v>
      </c>
      <c r="H13" s="231" t="str">
        <f>IF(' 2_Wesentlichkeitsanalyse (dW)'!X14=0,"",' 2_Wesentlichkeitsanalyse (dW)'!X14)</f>
        <v xml:space="preserve"> </v>
      </c>
      <c r="I13" s="232">
        <f>IF(' 2_Wesentlichkeitsanalyse (dW)'!AD14=0,"",' 2_Wesentlichkeitsanalyse (dW)'!AD14)</f>
        <v>0.60000000000000009</v>
      </c>
    </row>
    <row r="14" spans="1:175" s="50" customFormat="1" outlineLevel="1">
      <c r="A14" s="25"/>
      <c r="B14" s="122" t="str">
        <f>' 2_Wesentlichkeitsanalyse (dW)'!B17</f>
        <v>ESRS E1</v>
      </c>
      <c r="C14" s="122" t="str">
        <f>' 2_Wesentlichkeitsanalyse (dW)'!C17</f>
        <v>E1 - Klimawandel</v>
      </c>
      <c r="D14" s="123" t="str">
        <f>' 2_Wesentlichkeitsanalyse (dW)'!D17</f>
        <v>Klimawandel</v>
      </c>
      <c r="E14" s="125" t="str">
        <f>' 2_Wesentlichkeitsanalyse (dW)'!E17</f>
        <v>-</v>
      </c>
      <c r="F14" s="46" t="str">
        <f>IF(Tableau32[[#This Row],[Zutreffend?
'[ Ja / Nein']]]=0,"",Tableau32[[#This Row],[Zutreffend?
'[ Ja / Nein']]])</f>
        <v>Ja</v>
      </c>
      <c r="G14" s="123" t="s">
        <v>42</v>
      </c>
      <c r="H14" s="129" t="str">
        <f>IF(' 2_Wesentlichkeitsanalyse (dW)'!K17=0,"",' 2_Wesentlichkeitsanalyse (dW)'!K17)</f>
        <v/>
      </c>
      <c r="I14" s="130">
        <f>IF(' 2_Wesentlichkeitsanalyse (dW)'!V17=0,"",' 2_Wesentlichkeitsanalyse (dW)'!V17)</f>
        <v>1.2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</row>
    <row r="15" spans="1:175" outlineLevel="1">
      <c r="A15" s="25"/>
      <c r="B15" s="122" t="str">
        <f>' 2_Wesentlichkeitsanalyse (dW)'!B14</f>
        <v>ESRS E1</v>
      </c>
      <c r="C15" s="122" t="str">
        <f>' 2_Wesentlichkeitsanalyse (dW)'!C14</f>
        <v>E1 - Klimawandel</v>
      </c>
      <c r="D15" s="125" t="str">
        <f>' 2_Wesentlichkeitsanalyse (dW)'!D14</f>
        <v>Klimawandel</v>
      </c>
      <c r="E15" s="125" t="str">
        <f>' 2_Wesentlichkeitsanalyse (dW)'!E14</f>
        <v>-</v>
      </c>
      <c r="F15" s="123" t="str">
        <f>IF(Tableau32[[#This Row],[Zutreffend?
'[ Ja / Nein']]]=0,"",Tableau32[[#This Row],[Zutreffend?
'[ Ja / Nein']]])</f>
        <v/>
      </c>
      <c r="G15" s="123" t="s">
        <v>42</v>
      </c>
      <c r="H15" s="129" t="str">
        <f>IF(' 2_Wesentlichkeitsanalyse (dW)'!K14=0,"",' 2_Wesentlichkeitsanalyse (dW)'!K14)</f>
        <v/>
      </c>
      <c r="I15" s="130">
        <f>IF(' 2_Wesentlichkeitsanalyse (dW)'!V14=0,"",' 2_Wesentlichkeitsanalyse (dW)'!V14)</f>
        <v>2.6666666666666665</v>
      </c>
    </row>
    <row r="16" spans="1:175" outlineLevel="1">
      <c r="A16" s="25"/>
      <c r="B16" s="122" t="str">
        <f>' 2_Wesentlichkeitsanalyse (dW)'!B16</f>
        <v>ESRS E1</v>
      </c>
      <c r="C16" s="122" t="str">
        <f>' 2_Wesentlichkeitsanalyse (dW)'!C16</f>
        <v>E1 - Klimawandel</v>
      </c>
      <c r="D16" s="123" t="str">
        <f>' 2_Wesentlichkeitsanalyse (dW)'!D16</f>
        <v>Klimawandel</v>
      </c>
      <c r="E16" s="125" t="str">
        <f>' 2_Wesentlichkeitsanalyse (dW)'!E16</f>
        <v>-</v>
      </c>
      <c r="F16" s="46" t="str">
        <f>IF(Tableau32[[#This Row],[Zutreffend?
'[ Ja / Nein']]]=0,"",Tableau32[[#This Row],[Zutreffend?
'[ Ja / Nein']]])</f>
        <v/>
      </c>
      <c r="G16" s="123" t="s">
        <v>42</v>
      </c>
      <c r="H16" s="129" t="str">
        <f>IF(' 2_Wesentlichkeitsanalyse (dW)'!K16=0,"",' 2_Wesentlichkeitsanalyse (dW)'!K16)</f>
        <v/>
      </c>
      <c r="I16" s="130">
        <f>IF(' 2_Wesentlichkeitsanalyse (dW)'!V16=0,"",' 2_Wesentlichkeitsanalyse (dW)'!V16)</f>
        <v>3.2</v>
      </c>
    </row>
    <row r="17" spans="1:175" outlineLevel="1">
      <c r="A17" s="25"/>
      <c r="B17" s="122" t="str">
        <f>' 2_Wesentlichkeitsanalyse (dW)'!B15</f>
        <v>ESRS E1</v>
      </c>
      <c r="C17" s="122" t="str">
        <f>' 2_Wesentlichkeitsanalyse (dW)'!C15</f>
        <v>E1 - Klimawandel</v>
      </c>
      <c r="D17" s="123" t="str">
        <f>' 2_Wesentlichkeitsanalyse (dW)'!D15</f>
        <v>Klimawandel</v>
      </c>
      <c r="E17" s="125" t="str">
        <f>' 2_Wesentlichkeitsanalyse (dW)'!E15</f>
        <v>-</v>
      </c>
      <c r="F17" s="46" t="str">
        <f>IF(Tableau32[[#This Row],[Zutreffend?
'[ Ja / Nein']]]=0,"",Tableau32[[#This Row],[Zutreffend?
'[ Ja / Nein']]])</f>
        <v/>
      </c>
      <c r="G17" s="123" t="s">
        <v>42</v>
      </c>
      <c r="H17" s="129" t="str">
        <f>IF(' 2_Wesentlichkeitsanalyse (dW)'!K15=0,"",' 2_Wesentlichkeitsanalyse (dW)'!K15)</f>
        <v/>
      </c>
      <c r="I17" s="130">
        <f>IF(' 2_Wesentlichkeitsanalyse (dW)'!V15=0,"",' 2_Wesentlichkeitsanalyse (dW)'!V15)</f>
        <v>3.3333333333333335</v>
      </c>
    </row>
    <row r="18" spans="1:175" hidden="1" outlineLevel="1">
      <c r="A18" s="25"/>
      <c r="B18" s="124" t="str">
        <f>' 2_Wesentlichkeitsanalyse (dW)'!B18</f>
        <v>ESRS E1</v>
      </c>
      <c r="C18" s="122" t="str">
        <f>' 2_Wesentlichkeitsanalyse (dW)'!C18</f>
        <v>E1 - Klimawandel</v>
      </c>
      <c r="D18" s="123" t="str">
        <f>' 2_Wesentlichkeitsanalyse (dW)'!D18</f>
        <v>Klimaschutz</v>
      </c>
      <c r="E18" s="125" t="str">
        <f>' 2_Wesentlichkeitsanalyse (dW)'!E18</f>
        <v>-</v>
      </c>
      <c r="F18" s="46" t="str">
        <f>IF(Tableau32[[#This Row],[Zutreffend?
'[ Ja / Nein']]]=0,"",Tableau32[[#This Row],[Zutreffend?
'[ Ja / Nein']]])</f>
        <v/>
      </c>
      <c r="G18" s="123" t="s">
        <v>42</v>
      </c>
      <c r="H18" s="129" t="str">
        <f>IF(' 2_Wesentlichkeitsanalyse (dW)'!K18=0,"",' 2_Wesentlichkeitsanalyse (dW)'!K18)</f>
        <v/>
      </c>
      <c r="I18" s="130" t="str">
        <f>IF(' 2_Wesentlichkeitsanalyse (dW)'!V18=0,"",' 2_Wesentlichkeitsanalyse (dW)'!V18)</f>
        <v/>
      </c>
    </row>
    <row r="19" spans="1:175" s="50" customFormat="1" hidden="1" outlineLevel="1">
      <c r="A19" s="25"/>
      <c r="B19" s="122" t="str">
        <f>' 2_Wesentlichkeitsanalyse (dW)'!B19</f>
        <v>ESRS E1</v>
      </c>
      <c r="C19" s="122" t="str">
        <f>' 2_Wesentlichkeitsanalyse (dW)'!C19</f>
        <v>E1 - Klimawandel</v>
      </c>
      <c r="D19" s="123" t="str">
        <f>' 2_Wesentlichkeitsanalyse (dW)'!D19</f>
        <v>Klimaschutz</v>
      </c>
      <c r="E19" s="125" t="str">
        <f>' 2_Wesentlichkeitsanalyse (dW)'!E19</f>
        <v>-</v>
      </c>
      <c r="F19" s="46" t="str">
        <f>IF(Tableau32[[#This Row],[Zutreffend?
'[ Ja / Nein']]]=0,"",Tableau32[[#This Row],[Zutreffend?
'[ Ja / Nein']]])</f>
        <v/>
      </c>
      <c r="G19" s="123" t="s">
        <v>42</v>
      </c>
      <c r="H19" s="129" t="str">
        <f>IF(' 2_Wesentlichkeitsanalyse (dW)'!K19=0,"",' 2_Wesentlichkeitsanalyse (dW)'!K19)</f>
        <v/>
      </c>
      <c r="I19" s="130" t="str">
        <f>IF(' 2_Wesentlichkeitsanalyse (dW)'!V19=0,"",' 2_Wesentlichkeitsanalyse (dW)'!V19)</f>
        <v/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</row>
    <row r="20" spans="1:175" s="50" customFormat="1" hidden="1" outlineLevel="1">
      <c r="A20" s="25"/>
      <c r="B20" s="122" t="str">
        <f>' 2_Wesentlichkeitsanalyse (dW)'!B20</f>
        <v>ESRS E1</v>
      </c>
      <c r="C20" s="122" t="str">
        <f>' 2_Wesentlichkeitsanalyse (dW)'!C20</f>
        <v>E1 - Klimawandel</v>
      </c>
      <c r="D20" s="123" t="str">
        <f>' 2_Wesentlichkeitsanalyse (dW)'!D20</f>
        <v>Klimaschutz</v>
      </c>
      <c r="E20" s="125" t="str">
        <f>' 2_Wesentlichkeitsanalyse (dW)'!E20</f>
        <v>-</v>
      </c>
      <c r="F20" s="46" t="str">
        <f>IF(Tableau32[[#This Row],[Zutreffend?
'[ Ja / Nein']]]=0,"",Tableau32[[#This Row],[Zutreffend?
'[ Ja / Nein']]])</f>
        <v/>
      </c>
      <c r="G20" s="123" t="s">
        <v>42</v>
      </c>
      <c r="H20" s="129" t="str">
        <f>IF(' 2_Wesentlichkeitsanalyse (dW)'!K20=0,"",' 2_Wesentlichkeitsanalyse (dW)'!K20)</f>
        <v/>
      </c>
      <c r="I20" s="130" t="str">
        <f>IF(' 2_Wesentlichkeitsanalyse (dW)'!V20=0,"",' 2_Wesentlichkeitsanalyse (dW)'!V20)</f>
        <v/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</row>
    <row r="21" spans="1:175" s="50" customFormat="1" hidden="1" outlineLevel="1">
      <c r="A21" s="25"/>
      <c r="B21" s="122" t="str">
        <f>' 2_Wesentlichkeitsanalyse (dW)'!B21</f>
        <v>ESRS E1</v>
      </c>
      <c r="C21" s="122" t="str">
        <f>' 2_Wesentlichkeitsanalyse (dW)'!C21</f>
        <v>E1 - Klimawandel</v>
      </c>
      <c r="D21" s="123" t="str">
        <f>' 2_Wesentlichkeitsanalyse (dW)'!D21</f>
        <v>Klimaschutz</v>
      </c>
      <c r="E21" s="125" t="str">
        <f>' 2_Wesentlichkeitsanalyse (dW)'!E21</f>
        <v>-</v>
      </c>
      <c r="F21" s="46" t="str">
        <f>IF(Tableau32[[#This Row],[Zutreffend?
'[ Ja / Nein']]]=0,"",Tableau32[[#This Row],[Zutreffend?
'[ Ja / Nein']]])</f>
        <v/>
      </c>
      <c r="G21" s="123" t="s">
        <v>42</v>
      </c>
      <c r="H21" s="129" t="str">
        <f>IF(' 2_Wesentlichkeitsanalyse (dW)'!K21=0,"",' 2_Wesentlichkeitsanalyse (dW)'!K21)</f>
        <v/>
      </c>
      <c r="I21" s="130" t="str">
        <f>IF(' 2_Wesentlichkeitsanalyse (dW)'!V21=0,"",' 2_Wesentlichkeitsanalyse (dW)'!V21)</f>
        <v/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</row>
    <row r="22" spans="1:175" s="51" customFormat="1" hidden="1" outlineLevel="1">
      <c r="A22" s="25"/>
      <c r="B22" s="122" t="str">
        <f>' 2_Wesentlichkeitsanalyse (dW)'!B22</f>
        <v>ESRS E1</v>
      </c>
      <c r="C22" s="122" t="str">
        <f>' 2_Wesentlichkeitsanalyse (dW)'!C22</f>
        <v>E1 - Klimawandel</v>
      </c>
      <c r="D22" s="123" t="str">
        <f>' 2_Wesentlichkeitsanalyse (dW)'!D22</f>
        <v>Energie</v>
      </c>
      <c r="E22" s="125" t="str">
        <f>' 2_Wesentlichkeitsanalyse (dW)'!E22</f>
        <v>-</v>
      </c>
      <c r="F22" s="46" t="str">
        <f>IF(Tableau32[[#This Row],[Zutreffend?
'[ Ja / Nein']]]=0,"",Tableau32[[#This Row],[Zutreffend?
'[ Ja / Nein']]])</f>
        <v/>
      </c>
      <c r="G22" s="123" t="s">
        <v>42</v>
      </c>
      <c r="H22" s="129" t="str">
        <f>IF(' 2_Wesentlichkeitsanalyse (dW)'!K22=0,"",' 2_Wesentlichkeitsanalyse (dW)'!K22)</f>
        <v/>
      </c>
      <c r="I22" s="130" t="str">
        <f>IF(' 2_Wesentlichkeitsanalyse (dW)'!V22=0,"",' 2_Wesentlichkeitsanalyse (dW)'!V22)</f>
        <v/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</row>
    <row r="23" spans="1:175" s="50" customFormat="1" hidden="1" outlineLevel="1">
      <c r="A23" s="25"/>
      <c r="B23" s="122" t="str">
        <f>' 2_Wesentlichkeitsanalyse (dW)'!B23</f>
        <v>ESRS E1</v>
      </c>
      <c r="C23" s="122" t="str">
        <f>' 2_Wesentlichkeitsanalyse (dW)'!C23</f>
        <v>E1 - Klimawandel</v>
      </c>
      <c r="D23" s="123" t="str">
        <f>' 2_Wesentlichkeitsanalyse (dW)'!D23</f>
        <v>Energie</v>
      </c>
      <c r="E23" s="125" t="str">
        <f>' 2_Wesentlichkeitsanalyse (dW)'!E23</f>
        <v>-</v>
      </c>
      <c r="F23" s="46" t="str">
        <f>IF(Tableau32[[#This Row],[Zutreffend?
'[ Ja / Nein']]]=0,"",Tableau32[[#This Row],[Zutreffend?
'[ Ja / Nein']]])</f>
        <v/>
      </c>
      <c r="G23" s="123" t="s">
        <v>42</v>
      </c>
      <c r="H23" s="129" t="str">
        <f>IF(' 2_Wesentlichkeitsanalyse (dW)'!K23=0,"",' 2_Wesentlichkeitsanalyse (dW)'!K23)</f>
        <v/>
      </c>
      <c r="I23" s="130" t="str">
        <f>IF(' 2_Wesentlichkeitsanalyse (dW)'!V23=0,"",' 2_Wesentlichkeitsanalyse (dW)'!V23)</f>
        <v/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</row>
    <row r="24" spans="1:175" hidden="1" outlineLevel="1">
      <c r="A24" s="25"/>
      <c r="B24" s="122" t="str">
        <f>' 2_Wesentlichkeitsanalyse (dW)'!B24</f>
        <v>ESRS E1</v>
      </c>
      <c r="C24" s="122" t="str">
        <f>' 2_Wesentlichkeitsanalyse (dW)'!C24</f>
        <v>E1 - Klimawandel</v>
      </c>
      <c r="D24" s="123" t="str">
        <f>' 2_Wesentlichkeitsanalyse (dW)'!D24</f>
        <v>Energie</v>
      </c>
      <c r="E24" s="125" t="str">
        <f>' 2_Wesentlichkeitsanalyse (dW)'!E24</f>
        <v>-</v>
      </c>
      <c r="F24" s="46" t="str">
        <f>IF(Tableau32[[#This Row],[Zutreffend?
'[ Ja / Nein']]]=0,"",Tableau32[[#This Row],[Zutreffend?
'[ Ja / Nein']]])</f>
        <v/>
      </c>
      <c r="G24" s="123" t="s">
        <v>42</v>
      </c>
      <c r="H24" s="129" t="str">
        <f>IF(' 2_Wesentlichkeitsanalyse (dW)'!K24=0,"",' 2_Wesentlichkeitsanalyse (dW)'!K24)</f>
        <v/>
      </c>
      <c r="I24" s="130" t="str">
        <f>IF(' 2_Wesentlichkeitsanalyse (dW)'!V24=0,"",' 2_Wesentlichkeitsanalyse (dW)'!V24)</f>
        <v/>
      </c>
    </row>
    <row r="25" spans="1:175" hidden="1">
      <c r="A25" s="25"/>
      <c r="B25" s="124" t="str">
        <f>' 2_Wesentlichkeitsanalyse (dW)'!B25</f>
        <v>ESRS E1</v>
      </c>
      <c r="C25" s="122" t="str">
        <f>' 2_Wesentlichkeitsanalyse (dW)'!C25</f>
        <v>E1 - Klimawandel</v>
      </c>
      <c r="D25" s="123" t="str">
        <f>' 2_Wesentlichkeitsanalyse (dW)'!D25</f>
        <v>Energie</v>
      </c>
      <c r="E25" s="125" t="str">
        <f>' 2_Wesentlichkeitsanalyse (dW)'!E25</f>
        <v>-</v>
      </c>
      <c r="F25" s="46" t="str">
        <f>IF(Tableau32[[#This Row],[Zutreffend?
'[ Ja / Nein']]]=0,"",Tableau32[[#This Row],[Zutreffend?
'[ Ja / Nein']]])</f>
        <v/>
      </c>
      <c r="G25" s="123" t="s">
        <v>42</v>
      </c>
      <c r="H25" s="129" t="str">
        <f>IF(' 2_Wesentlichkeitsanalyse (dW)'!K25=0,"",' 2_Wesentlichkeitsanalyse (dW)'!K25)</f>
        <v/>
      </c>
      <c r="I25" s="130" t="str">
        <f>IF(' 2_Wesentlichkeitsanalyse (dW)'!V27=0,"",' 2_Wesentlichkeitsanalyse (dW)'!V27)</f>
        <v/>
      </c>
    </row>
    <row r="26" spans="1:175" s="52" customFormat="1" ht="65" hidden="1" outlineLevel="2" thickBot="1">
      <c r="A26" s="25"/>
      <c r="B26" s="122" t="str">
        <f>' 2_Wesentlichkeitsanalyse (dW)'!B27</f>
        <v>ESRS E2</v>
      </c>
      <c r="C26" s="122" t="str">
        <f>' 2_Wesentlichkeitsanalyse (dW)'!C27</f>
        <v>E2 - Umweltverschmutzung</v>
      </c>
      <c r="D26" s="123" t="str">
        <f>' 2_Wesentlichkeitsanalyse (dW)'!D27</f>
        <v>Luftverschmutzung</v>
      </c>
      <c r="E26" s="125" t="str">
        <f>' 2_Wesentlichkeitsanalyse (dW)'!E27</f>
        <v>-</v>
      </c>
      <c r="F26" s="46" t="str">
        <f>IF(Tableau32[[#This Row],[Zutreffend?
'[ Ja / Nein']]]=0,"",Tableau32[[#This Row],[Zutreffend?
'[ Ja / Nein']]])</f>
        <v/>
      </c>
      <c r="G26" s="123" t="s">
        <v>42</v>
      </c>
      <c r="H26" s="129" t="str">
        <f>IF(' 2_Wesentlichkeitsanalyse (dW)'!K27=0,"",' 2_Wesentlichkeitsanalyse (dW)'!K27)</f>
        <v/>
      </c>
      <c r="I26" s="130" t="str">
        <f>IF(' 2_Wesentlichkeitsanalyse (dW)'!V27=0,"",' 2_Wesentlichkeitsanalyse (dW)'!V27)</f>
        <v/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</row>
    <row r="27" spans="1:175" s="53" customFormat="1" ht="64.5" hidden="1" outlineLevel="2">
      <c r="A27" s="25"/>
      <c r="B27" s="122" t="str">
        <f>' 2_Wesentlichkeitsanalyse (dW)'!B28</f>
        <v>ESRS E2</v>
      </c>
      <c r="C27" s="122" t="str">
        <f>' 2_Wesentlichkeitsanalyse (dW)'!C28</f>
        <v>E2 - Umweltverschmutzung</v>
      </c>
      <c r="D27" s="123" t="str">
        <f>' 2_Wesentlichkeitsanalyse (dW)'!D28</f>
        <v>Luftverschmutzung</v>
      </c>
      <c r="E27" s="125" t="str">
        <f>' 2_Wesentlichkeitsanalyse (dW)'!E28</f>
        <v>-</v>
      </c>
      <c r="F27" s="46" t="str">
        <f>IF(Tableau32[[#This Row],[Zutreffend?
'[ Ja / Nein']]]=0,"",Tableau32[[#This Row],[Zutreffend?
'[ Ja / Nein']]])</f>
        <v/>
      </c>
      <c r="G27" s="123" t="s">
        <v>42</v>
      </c>
      <c r="H27" s="129" t="str">
        <f>IF(' 2_Wesentlichkeitsanalyse (dW)'!K28=0,"",' 2_Wesentlichkeitsanalyse (dW)'!K28)</f>
        <v/>
      </c>
      <c r="I27" s="130" t="str">
        <f>IF(' 2_Wesentlichkeitsanalyse (dW)'!V28=0,"",' 2_Wesentlichkeitsanalyse (dW)'!V28)</f>
        <v/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</row>
    <row r="28" spans="1:175" s="53" customFormat="1" ht="64.5" hidden="1" outlineLevel="2">
      <c r="A28" s="25"/>
      <c r="B28" s="122" t="str">
        <f>' 2_Wesentlichkeitsanalyse (dW)'!B29</f>
        <v>ESRS E2</v>
      </c>
      <c r="C28" s="122" t="str">
        <f>' 2_Wesentlichkeitsanalyse (dW)'!C29</f>
        <v>E2 - Umweltverschmutzung</v>
      </c>
      <c r="D28" s="123" t="str">
        <f>' 2_Wesentlichkeitsanalyse (dW)'!D29</f>
        <v>Luftverschmutzung</v>
      </c>
      <c r="E28" s="125" t="str">
        <f>' 2_Wesentlichkeitsanalyse (dW)'!E29</f>
        <v>-</v>
      </c>
      <c r="F28" s="46" t="str">
        <f>IF(Tableau32[[#This Row],[Zutreffend?
'[ Ja / Nein']]]=0,"",Tableau32[[#This Row],[Zutreffend?
'[ Ja / Nein']]])</f>
        <v/>
      </c>
      <c r="G28" s="123" t="s">
        <v>42</v>
      </c>
      <c r="H28" s="129" t="str">
        <f>IF(' 2_Wesentlichkeitsanalyse (dW)'!K29=0,"",' 2_Wesentlichkeitsanalyse (dW)'!K29)</f>
        <v/>
      </c>
      <c r="I28" s="130" t="str">
        <f>IF(' 2_Wesentlichkeitsanalyse (dW)'!V29=0,"",' 2_Wesentlichkeitsanalyse (dW)'!V29)</f>
        <v/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</row>
    <row r="29" spans="1:175" s="53" customFormat="1" ht="64.5" hidden="1" outlineLevel="2">
      <c r="A29" s="25"/>
      <c r="B29" s="122" t="str">
        <f>' 2_Wesentlichkeitsanalyse (dW)'!B30</f>
        <v>ESRS E2</v>
      </c>
      <c r="C29" s="122" t="str">
        <f>' 2_Wesentlichkeitsanalyse (dW)'!C30</f>
        <v>E2 - Umweltverschmutzung</v>
      </c>
      <c r="D29" s="123" t="str">
        <f>' 2_Wesentlichkeitsanalyse (dW)'!D30</f>
        <v>Luftverschmutzung</v>
      </c>
      <c r="E29" s="125" t="str">
        <f>' 2_Wesentlichkeitsanalyse (dW)'!E30</f>
        <v>-</v>
      </c>
      <c r="F29" s="46" t="str">
        <f>IF(Tableau32[[#This Row],[Zutreffend?
'[ Ja / Nein']]]=0,"",Tableau32[[#This Row],[Zutreffend?
'[ Ja / Nein']]])</f>
        <v/>
      </c>
      <c r="G29" s="123" t="s">
        <v>42</v>
      </c>
      <c r="H29" s="129" t="str">
        <f>IF(' 2_Wesentlichkeitsanalyse (dW)'!K30=0,"",' 2_Wesentlichkeitsanalyse (dW)'!K30)</f>
        <v/>
      </c>
      <c r="I29" s="130" t="str">
        <f>IF(' 2_Wesentlichkeitsanalyse (dW)'!V30=0,"",' 2_Wesentlichkeitsanalyse (dW)'!V30)</f>
        <v/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</row>
    <row r="30" spans="1:175" s="53" customFormat="1" ht="64.5" hidden="1" outlineLevel="2">
      <c r="A30" s="25"/>
      <c r="B30" s="122" t="str">
        <f>' 2_Wesentlichkeitsanalyse (dW)'!B31</f>
        <v>ESRS E2</v>
      </c>
      <c r="C30" s="122" t="str">
        <f>' 2_Wesentlichkeitsanalyse (dW)'!C31</f>
        <v>E2 - Umweltverschmutzung</v>
      </c>
      <c r="D30" s="123" t="str">
        <f>' 2_Wesentlichkeitsanalyse (dW)'!D31</f>
        <v>Wasserverschmutzung</v>
      </c>
      <c r="E30" s="125" t="str">
        <f>' 2_Wesentlichkeitsanalyse (dW)'!E31</f>
        <v>-</v>
      </c>
      <c r="F30" s="46" t="str">
        <f>IF(Tableau32[[#This Row],[Zutreffend?
'[ Ja / Nein']]]=0,"",Tableau32[[#This Row],[Zutreffend?
'[ Ja / Nein']]])</f>
        <v/>
      </c>
      <c r="G30" s="123" t="s">
        <v>42</v>
      </c>
      <c r="H30" s="129" t="str">
        <f>IF(' 2_Wesentlichkeitsanalyse (dW)'!K31=0,"",' 2_Wesentlichkeitsanalyse (dW)'!K31)</f>
        <v/>
      </c>
      <c r="I30" s="130" t="str">
        <f>IF(' 2_Wesentlichkeitsanalyse (dW)'!V31=0,"",' 2_Wesentlichkeitsanalyse (dW)'!V31)</f>
        <v/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</row>
    <row r="31" spans="1:175" s="53" customFormat="1" ht="64.5" hidden="1" outlineLevel="2">
      <c r="A31" s="25"/>
      <c r="B31" s="122" t="str">
        <f>' 2_Wesentlichkeitsanalyse (dW)'!B32</f>
        <v>ESRS E2</v>
      </c>
      <c r="C31" s="122" t="str">
        <f>' 2_Wesentlichkeitsanalyse (dW)'!C32</f>
        <v>E2 - Umweltverschmutzung</v>
      </c>
      <c r="D31" s="123" t="str">
        <f>' 2_Wesentlichkeitsanalyse (dW)'!D32</f>
        <v>Wasserverschmutzung</v>
      </c>
      <c r="E31" s="125" t="str">
        <f>' 2_Wesentlichkeitsanalyse (dW)'!E32</f>
        <v>-</v>
      </c>
      <c r="F31" s="46" t="str">
        <f>IF(Tableau32[[#This Row],[Zutreffend?
'[ Ja / Nein']]]=0,"",Tableau32[[#This Row],[Zutreffend?
'[ Ja / Nein']]])</f>
        <v/>
      </c>
      <c r="G31" s="123" t="s">
        <v>42</v>
      </c>
      <c r="H31" s="129" t="str">
        <f>IF(' 2_Wesentlichkeitsanalyse (dW)'!K32=0,"",' 2_Wesentlichkeitsanalyse (dW)'!K32)</f>
        <v/>
      </c>
      <c r="I31" s="130" t="str">
        <f>IF(' 2_Wesentlichkeitsanalyse (dW)'!V32=0,"",' 2_Wesentlichkeitsanalyse (dW)'!V32)</f>
        <v/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</row>
    <row r="32" spans="1:175" s="53" customFormat="1" ht="64.5" hidden="1" outlineLevel="2">
      <c r="A32" s="25"/>
      <c r="B32" s="122" t="str">
        <f>' 2_Wesentlichkeitsanalyse (dW)'!B33</f>
        <v>ESRS E2</v>
      </c>
      <c r="C32" s="122" t="str">
        <f>' 2_Wesentlichkeitsanalyse (dW)'!C33</f>
        <v>E2 - Umweltverschmutzung</v>
      </c>
      <c r="D32" s="123" t="str">
        <f>' 2_Wesentlichkeitsanalyse (dW)'!D33</f>
        <v>Wasserverschmutzung</v>
      </c>
      <c r="E32" s="125" t="str">
        <f>' 2_Wesentlichkeitsanalyse (dW)'!E33</f>
        <v>-</v>
      </c>
      <c r="F32" s="46" t="str">
        <f>IF(Tableau32[[#This Row],[Zutreffend?
'[ Ja / Nein']]]=0,"",Tableau32[[#This Row],[Zutreffend?
'[ Ja / Nein']]])</f>
        <v/>
      </c>
      <c r="G32" s="123" t="s">
        <v>42</v>
      </c>
      <c r="H32" s="129" t="str">
        <f>IF(' 2_Wesentlichkeitsanalyse (dW)'!K33=0,"",' 2_Wesentlichkeitsanalyse (dW)'!K33)</f>
        <v/>
      </c>
      <c r="I32" s="130" t="str">
        <f>IF(' 2_Wesentlichkeitsanalyse (dW)'!V33=0,"",' 2_Wesentlichkeitsanalyse (dW)'!V33)</f>
        <v/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</row>
    <row r="33" spans="1:175" s="53" customFormat="1" ht="64.5" hidden="1" outlineLevel="2">
      <c r="A33" s="25"/>
      <c r="B33" s="122" t="str">
        <f>' 2_Wesentlichkeitsanalyse (dW)'!B34</f>
        <v>ESRS E2</v>
      </c>
      <c r="C33" s="122" t="str">
        <f>' 2_Wesentlichkeitsanalyse (dW)'!C34</f>
        <v>E2 - Umweltverschmutzung</v>
      </c>
      <c r="D33" s="123" t="str">
        <f>' 2_Wesentlichkeitsanalyse (dW)'!D34</f>
        <v>Wasserverschmutzung</v>
      </c>
      <c r="E33" s="125" t="str">
        <f>' 2_Wesentlichkeitsanalyse (dW)'!E34</f>
        <v>-</v>
      </c>
      <c r="F33" s="46" t="str">
        <f>IF(Tableau32[[#This Row],[Zutreffend?
'[ Ja / Nein']]]=0,"",Tableau32[[#This Row],[Zutreffend?
'[ Ja / Nein']]])</f>
        <v/>
      </c>
      <c r="G33" s="123" t="s">
        <v>42</v>
      </c>
      <c r="H33" s="129" t="str">
        <f>IF(' 2_Wesentlichkeitsanalyse (dW)'!K34=0,"",' 2_Wesentlichkeitsanalyse (dW)'!K34)</f>
        <v/>
      </c>
      <c r="I33" s="130" t="str">
        <f>IF(' 2_Wesentlichkeitsanalyse (dW)'!V34=0,"",' 2_Wesentlichkeitsanalyse (dW)'!V34)</f>
        <v/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</row>
    <row r="34" spans="1:175" s="53" customFormat="1" ht="64.5" hidden="1" outlineLevel="2">
      <c r="A34" s="25"/>
      <c r="B34" s="122" t="str">
        <f>' 2_Wesentlichkeitsanalyse (dW)'!B35</f>
        <v>ESRS E2</v>
      </c>
      <c r="C34" s="122" t="str">
        <f>' 2_Wesentlichkeitsanalyse (dW)'!C35</f>
        <v>E2 - Umweltverschmutzung</v>
      </c>
      <c r="D34" s="123" t="str">
        <f>' 2_Wesentlichkeitsanalyse (dW)'!D35</f>
        <v>Bodenverschmutzung</v>
      </c>
      <c r="E34" s="125" t="str">
        <f>' 2_Wesentlichkeitsanalyse (dW)'!E35</f>
        <v>-</v>
      </c>
      <c r="F34" s="46" t="str">
        <f>IF(Tableau32[[#This Row],[Zutreffend?
'[ Ja / Nein']]]=0,"",Tableau32[[#This Row],[Zutreffend?
'[ Ja / Nein']]])</f>
        <v/>
      </c>
      <c r="G34" s="123" t="s">
        <v>42</v>
      </c>
      <c r="H34" s="129" t="str">
        <f>IF(' 2_Wesentlichkeitsanalyse (dW)'!K35=0,"",' 2_Wesentlichkeitsanalyse (dW)'!K35)</f>
        <v/>
      </c>
      <c r="I34" s="130" t="str">
        <f>IF(' 2_Wesentlichkeitsanalyse (dW)'!V35=0,"",' 2_Wesentlichkeitsanalyse (dW)'!V35)</f>
        <v/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</row>
    <row r="35" spans="1:175" s="53" customFormat="1" ht="64.5" hidden="1" outlineLevel="2">
      <c r="A35" s="25"/>
      <c r="B35" s="122" t="str">
        <f>' 2_Wesentlichkeitsanalyse (dW)'!B36</f>
        <v>ESRS E2</v>
      </c>
      <c r="C35" s="122" t="str">
        <f>' 2_Wesentlichkeitsanalyse (dW)'!C36</f>
        <v>E2 - Umweltverschmutzung</v>
      </c>
      <c r="D35" s="123" t="str">
        <f>' 2_Wesentlichkeitsanalyse (dW)'!D36</f>
        <v>Bodenverschmutzung</v>
      </c>
      <c r="E35" s="125" t="str">
        <f>' 2_Wesentlichkeitsanalyse (dW)'!E36</f>
        <v>-</v>
      </c>
      <c r="F35" s="46" t="str">
        <f>IF(Tableau32[[#This Row],[Zutreffend?
'[ Ja / Nein']]]=0,"",Tableau32[[#This Row],[Zutreffend?
'[ Ja / Nein']]])</f>
        <v/>
      </c>
      <c r="G35" s="123" t="s">
        <v>42</v>
      </c>
      <c r="H35" s="129" t="str">
        <f>IF(' 2_Wesentlichkeitsanalyse (dW)'!K36=0,"",' 2_Wesentlichkeitsanalyse (dW)'!K36)</f>
        <v/>
      </c>
      <c r="I35" s="130" t="str">
        <f>IF(' 2_Wesentlichkeitsanalyse (dW)'!V36=0,"",' 2_Wesentlichkeitsanalyse (dW)'!V36)</f>
        <v/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</row>
    <row r="36" spans="1:175" s="53" customFormat="1" ht="64.5" hidden="1" outlineLevel="2">
      <c r="A36" s="25"/>
      <c r="B36" s="122" t="str">
        <f>' 2_Wesentlichkeitsanalyse (dW)'!B37</f>
        <v>ESRS E2</v>
      </c>
      <c r="C36" s="122" t="str">
        <f>' 2_Wesentlichkeitsanalyse (dW)'!C37</f>
        <v>E2 - Umweltverschmutzung</v>
      </c>
      <c r="D36" s="123" t="str">
        <f>' 2_Wesentlichkeitsanalyse (dW)'!D37</f>
        <v>Bodenverschmutzung</v>
      </c>
      <c r="E36" s="125" t="str">
        <f>' 2_Wesentlichkeitsanalyse (dW)'!E37</f>
        <v>-</v>
      </c>
      <c r="F36" s="46" t="str">
        <f>IF(Tableau32[[#This Row],[Zutreffend?
'[ Ja / Nein']]]=0,"",Tableau32[[#This Row],[Zutreffend?
'[ Ja / Nein']]])</f>
        <v/>
      </c>
      <c r="G36" s="123" t="s">
        <v>42</v>
      </c>
      <c r="H36" s="129" t="str">
        <f>IF(' 2_Wesentlichkeitsanalyse (dW)'!K37=0,"",' 2_Wesentlichkeitsanalyse (dW)'!K37)</f>
        <v/>
      </c>
      <c r="I36" s="130" t="str">
        <f>IF(' 2_Wesentlichkeitsanalyse (dW)'!V37=0,"",' 2_Wesentlichkeitsanalyse (dW)'!V37)</f>
        <v/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</row>
    <row r="37" spans="1:175" s="53" customFormat="1" ht="64.5" hidden="1" outlineLevel="2">
      <c r="A37" s="25"/>
      <c r="B37" s="122" t="str">
        <f>' 2_Wesentlichkeitsanalyse (dW)'!B38</f>
        <v>ESRS E2</v>
      </c>
      <c r="C37" s="122" t="str">
        <f>' 2_Wesentlichkeitsanalyse (dW)'!C38</f>
        <v>E2 - Umweltverschmutzung</v>
      </c>
      <c r="D37" s="123" t="str">
        <f>' 2_Wesentlichkeitsanalyse (dW)'!D38</f>
        <v>Bodenverschmutzung</v>
      </c>
      <c r="E37" s="125" t="str">
        <f>' 2_Wesentlichkeitsanalyse (dW)'!E38</f>
        <v>-</v>
      </c>
      <c r="F37" s="46" t="str">
        <f>IF(Tableau32[[#This Row],[Zutreffend?
'[ Ja / Nein']]]=0,"",Tableau32[[#This Row],[Zutreffend?
'[ Ja / Nein']]])</f>
        <v/>
      </c>
      <c r="G37" s="123" t="s">
        <v>42</v>
      </c>
      <c r="H37" s="129" t="str">
        <f>IF(' 2_Wesentlichkeitsanalyse (dW)'!K38=0,"",' 2_Wesentlichkeitsanalyse (dW)'!K38)</f>
        <v/>
      </c>
      <c r="I37" s="130" t="str">
        <f>IF(' 2_Wesentlichkeitsanalyse (dW)'!V38=0,"",' 2_Wesentlichkeitsanalyse (dW)'!V38)</f>
        <v/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</row>
    <row r="38" spans="1:175" s="53" customFormat="1" ht="86" hidden="1" outlineLevel="2">
      <c r="A38" s="25"/>
      <c r="B38" s="122" t="str">
        <f>' 2_Wesentlichkeitsanalyse (dW)'!B39</f>
        <v>ESRS E2</v>
      </c>
      <c r="C38" s="122" t="str">
        <f>' 2_Wesentlichkeitsanalyse (dW)'!C39</f>
        <v>E2 - Umweltverschmutzung</v>
      </c>
      <c r="D38" s="123" t="str">
        <f>' 2_Wesentlichkeitsanalyse (dW)'!D39</f>
        <v>Verschmutzung von lebenden Organismen und Nahrungsressourcen</v>
      </c>
      <c r="E38" s="125" t="str">
        <f>' 2_Wesentlichkeitsanalyse (dW)'!E39</f>
        <v>-</v>
      </c>
      <c r="F38" s="46" t="str">
        <f>IF(Tableau32[[#This Row],[Zutreffend?
'[ Ja / Nein']]]=0,"",Tableau32[[#This Row],[Zutreffend?
'[ Ja / Nein']]])</f>
        <v/>
      </c>
      <c r="G38" s="123" t="s">
        <v>42</v>
      </c>
      <c r="H38" s="129" t="str">
        <f>IF(' 2_Wesentlichkeitsanalyse (dW)'!K39=0,"",' 2_Wesentlichkeitsanalyse (dW)'!K39)</f>
        <v/>
      </c>
      <c r="I38" s="130" t="str">
        <f>IF(' 2_Wesentlichkeitsanalyse (dW)'!V39=0,"",' 2_Wesentlichkeitsanalyse (dW)'!V39)</f>
        <v/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</row>
    <row r="39" spans="1:175" s="53" customFormat="1" ht="86" hidden="1" outlineLevel="2">
      <c r="A39" s="25"/>
      <c r="B39" s="122" t="str">
        <f>' 2_Wesentlichkeitsanalyse (dW)'!B40</f>
        <v>ESRS E2</v>
      </c>
      <c r="C39" s="122" t="str">
        <f>' 2_Wesentlichkeitsanalyse (dW)'!C40</f>
        <v>E2 - Umweltverschmutzung</v>
      </c>
      <c r="D39" s="123" t="str">
        <f>' 2_Wesentlichkeitsanalyse (dW)'!D40</f>
        <v>Verschmutzung von lebenden Organismen und Nahrungsressourcen</v>
      </c>
      <c r="E39" s="125" t="str">
        <f>' 2_Wesentlichkeitsanalyse (dW)'!E40</f>
        <v>-</v>
      </c>
      <c r="F39" s="46" t="str">
        <f>IF(Tableau32[[#This Row],[Zutreffend?
'[ Ja / Nein']]]=0,"",Tableau32[[#This Row],[Zutreffend?
'[ Ja / Nein']]])</f>
        <v/>
      </c>
      <c r="G39" s="123" t="s">
        <v>42</v>
      </c>
      <c r="H39" s="129" t="str">
        <f>IF(' 2_Wesentlichkeitsanalyse (dW)'!K40=0,"",' 2_Wesentlichkeitsanalyse (dW)'!K40)</f>
        <v/>
      </c>
      <c r="I39" s="130" t="str">
        <f>IF(' 2_Wesentlichkeitsanalyse (dW)'!V40=0,"",' 2_Wesentlichkeitsanalyse (dW)'!V40)</f>
        <v/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</row>
    <row r="40" spans="1:175" s="53" customFormat="1" ht="86" hidden="1" outlineLevel="2">
      <c r="A40" s="25"/>
      <c r="B40" s="122" t="str">
        <f>' 2_Wesentlichkeitsanalyse (dW)'!B41</f>
        <v>ESRS E2</v>
      </c>
      <c r="C40" s="122" t="str">
        <f>' 2_Wesentlichkeitsanalyse (dW)'!C41</f>
        <v>E2 - Umweltverschmutzung</v>
      </c>
      <c r="D40" s="123" t="str">
        <f>' 2_Wesentlichkeitsanalyse (dW)'!D41</f>
        <v>Verschmutzung von lebenden Organismen und Nahrungsressourcen</v>
      </c>
      <c r="E40" s="125" t="str">
        <f>' 2_Wesentlichkeitsanalyse (dW)'!E41</f>
        <v>-</v>
      </c>
      <c r="F40" s="46" t="str">
        <f>IF(Tableau32[[#This Row],[Zutreffend?
'[ Ja / Nein']]]=0,"",Tableau32[[#This Row],[Zutreffend?
'[ Ja / Nein']]])</f>
        <v/>
      </c>
      <c r="G40" s="123" t="s">
        <v>42</v>
      </c>
      <c r="H40" s="129" t="str">
        <f>IF(' 2_Wesentlichkeitsanalyse (dW)'!K41=0,"",' 2_Wesentlichkeitsanalyse (dW)'!K41)</f>
        <v/>
      </c>
      <c r="I40" s="130" t="str">
        <f>IF(' 2_Wesentlichkeitsanalyse (dW)'!V41=0,"",' 2_Wesentlichkeitsanalyse (dW)'!V41)</f>
        <v/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</row>
    <row r="41" spans="1:175" s="53" customFormat="1" ht="86" hidden="1" outlineLevel="2">
      <c r="A41" s="25"/>
      <c r="B41" s="122" t="str">
        <f>' 2_Wesentlichkeitsanalyse (dW)'!B42</f>
        <v>ESRS E2</v>
      </c>
      <c r="C41" s="122" t="str">
        <f>' 2_Wesentlichkeitsanalyse (dW)'!C42</f>
        <v>E2 - Umweltverschmutzung</v>
      </c>
      <c r="D41" s="123" t="str">
        <f>' 2_Wesentlichkeitsanalyse (dW)'!D42</f>
        <v>Verschmutzung von lebenden Organismen und Nahrungsressourcen</v>
      </c>
      <c r="E41" s="125" t="str">
        <f>' 2_Wesentlichkeitsanalyse (dW)'!E42</f>
        <v>-</v>
      </c>
      <c r="F41" s="46" t="str">
        <f>IF(Tableau32[[#This Row],[Zutreffend?
'[ Ja / Nein']]]=0,"",Tableau32[[#This Row],[Zutreffend?
'[ Ja / Nein']]])</f>
        <v/>
      </c>
      <c r="G41" s="123" t="s">
        <v>42</v>
      </c>
      <c r="H41" s="129" t="str">
        <f>IF(' 2_Wesentlichkeitsanalyse (dW)'!K42=0,"",' 2_Wesentlichkeitsanalyse (dW)'!K42)</f>
        <v/>
      </c>
      <c r="I41" s="130" t="str">
        <f>IF(' 2_Wesentlichkeitsanalyse (dW)'!V42=0,"",' 2_Wesentlichkeitsanalyse (dW)'!V42)</f>
        <v/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</row>
    <row r="42" spans="1:175" s="53" customFormat="1" ht="64.5" hidden="1" outlineLevel="2">
      <c r="A42" s="25"/>
      <c r="B42" s="122" t="str">
        <f>' 2_Wesentlichkeitsanalyse (dW)'!B43</f>
        <v>ESRS E2</v>
      </c>
      <c r="C42" s="122" t="str">
        <f>' 2_Wesentlichkeitsanalyse (dW)'!C43</f>
        <v>E2 - Umweltverschmutzung</v>
      </c>
      <c r="D42" s="123" t="str">
        <f>' 2_Wesentlichkeitsanalyse (dW)'!D43</f>
        <v>Besorgniserregende Stoffe</v>
      </c>
      <c r="E42" s="125" t="str">
        <f>' 2_Wesentlichkeitsanalyse (dW)'!E43</f>
        <v>-</v>
      </c>
      <c r="F42" s="46" t="str">
        <f>IF(Tableau32[[#This Row],[Zutreffend?
'[ Ja / Nein']]]=0,"",Tableau32[[#This Row],[Zutreffend?
'[ Ja / Nein']]])</f>
        <v/>
      </c>
      <c r="G42" s="123" t="s">
        <v>42</v>
      </c>
      <c r="H42" s="129" t="str">
        <f>IF(' 2_Wesentlichkeitsanalyse (dW)'!K43=0,"",' 2_Wesentlichkeitsanalyse (dW)'!K43)</f>
        <v/>
      </c>
      <c r="I42" s="130" t="str">
        <f>IF(' 2_Wesentlichkeitsanalyse (dW)'!V43=0,"",' 2_Wesentlichkeitsanalyse (dW)'!V43)</f>
        <v/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</row>
    <row r="43" spans="1:175" s="53" customFormat="1" ht="64.5" hidden="1" outlineLevel="2">
      <c r="A43" s="25"/>
      <c r="B43" s="122" t="str">
        <f>' 2_Wesentlichkeitsanalyse (dW)'!B44</f>
        <v>ESRS E2</v>
      </c>
      <c r="C43" s="122" t="str">
        <f>' 2_Wesentlichkeitsanalyse (dW)'!C44</f>
        <v>E2 - Umweltverschmutzung</v>
      </c>
      <c r="D43" s="123" t="str">
        <f>' 2_Wesentlichkeitsanalyse (dW)'!D44</f>
        <v>Besorgniserregende Stoffe</v>
      </c>
      <c r="E43" s="125" t="str">
        <f>' 2_Wesentlichkeitsanalyse (dW)'!E44</f>
        <v>-</v>
      </c>
      <c r="F43" s="46" t="str">
        <f>IF(Tableau32[[#This Row],[Zutreffend?
'[ Ja / Nein']]]=0,"",Tableau32[[#This Row],[Zutreffend?
'[ Ja / Nein']]])</f>
        <v/>
      </c>
      <c r="G43" s="123" t="s">
        <v>42</v>
      </c>
      <c r="H43" s="129" t="str">
        <f>IF(' 2_Wesentlichkeitsanalyse (dW)'!K44=0,"",' 2_Wesentlichkeitsanalyse (dW)'!K44)</f>
        <v/>
      </c>
      <c r="I43" s="130" t="str">
        <f>IF(' 2_Wesentlichkeitsanalyse (dW)'!V44=0,"",' 2_Wesentlichkeitsanalyse (dW)'!V44)</f>
        <v/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</row>
    <row r="44" spans="1:175" s="53" customFormat="1" ht="64.5" hidden="1" outlineLevel="2">
      <c r="A44" s="25"/>
      <c r="B44" s="122" t="str">
        <f>' 2_Wesentlichkeitsanalyse (dW)'!B45</f>
        <v>ESRS E2</v>
      </c>
      <c r="C44" s="122" t="str">
        <f>' 2_Wesentlichkeitsanalyse (dW)'!C45</f>
        <v>E2 - Umweltverschmutzung</v>
      </c>
      <c r="D44" s="123" t="str">
        <f>' 2_Wesentlichkeitsanalyse (dW)'!D45</f>
        <v>Besorgniserregende Stoffe</v>
      </c>
      <c r="E44" s="125" t="str">
        <f>' 2_Wesentlichkeitsanalyse (dW)'!E45</f>
        <v>-</v>
      </c>
      <c r="F44" s="46" t="str">
        <f>IF(Tableau32[[#This Row],[Zutreffend?
'[ Ja / Nein']]]=0,"",Tableau32[[#This Row],[Zutreffend?
'[ Ja / Nein']]])</f>
        <v/>
      </c>
      <c r="G44" s="123" t="s">
        <v>42</v>
      </c>
      <c r="H44" s="129" t="str">
        <f>IF(' 2_Wesentlichkeitsanalyse (dW)'!K45=0,"",' 2_Wesentlichkeitsanalyse (dW)'!K45)</f>
        <v/>
      </c>
      <c r="I44" s="130" t="str">
        <f>IF(' 2_Wesentlichkeitsanalyse (dW)'!V45=0,"",' 2_Wesentlichkeitsanalyse (dW)'!V45)</f>
        <v/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</row>
    <row r="45" spans="1:175" s="53" customFormat="1" ht="64.5" hidden="1" outlineLevel="2">
      <c r="A45" s="25"/>
      <c r="B45" s="122" t="str">
        <f>' 2_Wesentlichkeitsanalyse (dW)'!B46</f>
        <v>ESRS E2</v>
      </c>
      <c r="C45" s="122" t="str">
        <f>' 2_Wesentlichkeitsanalyse (dW)'!C46</f>
        <v>E2 - Umweltverschmutzung</v>
      </c>
      <c r="D45" s="123" t="str">
        <f>' 2_Wesentlichkeitsanalyse (dW)'!D46</f>
        <v>Besorgniserregende Stoffe</v>
      </c>
      <c r="E45" s="125" t="str">
        <f>' 2_Wesentlichkeitsanalyse (dW)'!E46</f>
        <v>-</v>
      </c>
      <c r="F45" s="46" t="str">
        <f>IF(Tableau32[[#This Row],[Zutreffend?
'[ Ja / Nein']]]=0,"",Tableau32[[#This Row],[Zutreffend?
'[ Ja / Nein']]])</f>
        <v/>
      </c>
      <c r="G45" s="123" t="s">
        <v>42</v>
      </c>
      <c r="H45" s="129" t="str">
        <f>IF(' 2_Wesentlichkeitsanalyse (dW)'!K46=0,"",' 2_Wesentlichkeitsanalyse (dW)'!K46)</f>
        <v/>
      </c>
      <c r="I45" s="130" t="str">
        <f>IF(' 2_Wesentlichkeitsanalyse (dW)'!V46=0,"",' 2_Wesentlichkeitsanalyse (dW)'!V46)</f>
        <v/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</row>
    <row r="46" spans="1:175" s="53" customFormat="1" ht="64.5" hidden="1" outlineLevel="2">
      <c r="A46" s="25"/>
      <c r="B46" s="122" t="str">
        <f>' 2_Wesentlichkeitsanalyse (dW)'!B47</f>
        <v>ESRS E2</v>
      </c>
      <c r="C46" s="122" t="str">
        <f>' 2_Wesentlichkeitsanalyse (dW)'!C47</f>
        <v>E2 - Umweltverschmutzung</v>
      </c>
      <c r="D46" s="123" t="str">
        <f>' 2_Wesentlichkeitsanalyse (dW)'!D47</f>
        <v xml:space="preserve">Besonders besorgniserregende Stoffe </v>
      </c>
      <c r="E46" s="125" t="str">
        <f>' 2_Wesentlichkeitsanalyse (dW)'!E47</f>
        <v>-</v>
      </c>
      <c r="F46" s="46" t="str">
        <f>IF(Tableau32[[#This Row],[Zutreffend?
'[ Ja / Nein']]]=0,"",Tableau32[[#This Row],[Zutreffend?
'[ Ja / Nein']]])</f>
        <v/>
      </c>
      <c r="G46" s="123" t="s">
        <v>42</v>
      </c>
      <c r="H46" s="129" t="str">
        <f>IF(' 2_Wesentlichkeitsanalyse (dW)'!K47=0,"",' 2_Wesentlichkeitsanalyse (dW)'!K47)</f>
        <v/>
      </c>
      <c r="I46" s="130" t="str">
        <f>IF(' 2_Wesentlichkeitsanalyse (dW)'!V47=0,"",' 2_Wesentlichkeitsanalyse (dW)'!V47)</f>
        <v/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</row>
    <row r="47" spans="1:175" s="53" customFormat="1" ht="64.5" hidden="1" outlineLevel="2">
      <c r="A47" s="25"/>
      <c r="B47" s="122" t="str">
        <f>' 2_Wesentlichkeitsanalyse (dW)'!B48</f>
        <v>ESRS E2</v>
      </c>
      <c r="C47" s="122" t="str">
        <f>' 2_Wesentlichkeitsanalyse (dW)'!C48</f>
        <v>E2 - Umweltverschmutzung</v>
      </c>
      <c r="D47" s="123" t="str">
        <f>' 2_Wesentlichkeitsanalyse (dW)'!D48</f>
        <v xml:space="preserve">Besonders besorgniserregende Stoffe </v>
      </c>
      <c r="E47" s="125" t="str">
        <f>' 2_Wesentlichkeitsanalyse (dW)'!E48</f>
        <v>-</v>
      </c>
      <c r="F47" s="46" t="str">
        <f>IF(Tableau32[[#This Row],[Zutreffend?
'[ Ja / Nein']]]=0,"",Tableau32[[#This Row],[Zutreffend?
'[ Ja / Nein']]])</f>
        <v/>
      </c>
      <c r="G47" s="123" t="s">
        <v>42</v>
      </c>
      <c r="H47" s="129" t="str">
        <f>IF(' 2_Wesentlichkeitsanalyse (dW)'!K48=0,"",' 2_Wesentlichkeitsanalyse (dW)'!K48)</f>
        <v/>
      </c>
      <c r="I47" s="130" t="str">
        <f>IF(' 2_Wesentlichkeitsanalyse (dW)'!V48=0,"",' 2_Wesentlichkeitsanalyse (dW)'!V48)</f>
        <v/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</row>
    <row r="48" spans="1:175" s="53" customFormat="1" ht="64.5" hidden="1" outlineLevel="2">
      <c r="A48" s="25"/>
      <c r="B48" s="122" t="str">
        <f>' 2_Wesentlichkeitsanalyse (dW)'!B49</f>
        <v>ESRS E2</v>
      </c>
      <c r="C48" s="122" t="str">
        <f>' 2_Wesentlichkeitsanalyse (dW)'!C49</f>
        <v>E2 - Umweltverschmutzung</v>
      </c>
      <c r="D48" s="123" t="str">
        <f>' 2_Wesentlichkeitsanalyse (dW)'!D49</f>
        <v xml:space="preserve">Besonders besorgniserregende Stoffe </v>
      </c>
      <c r="E48" s="125" t="str">
        <f>' 2_Wesentlichkeitsanalyse (dW)'!E49</f>
        <v>-</v>
      </c>
      <c r="F48" s="46" t="str">
        <f>IF(Tableau32[[#This Row],[Zutreffend?
'[ Ja / Nein']]]=0,"",Tableau32[[#This Row],[Zutreffend?
'[ Ja / Nein']]])</f>
        <v/>
      </c>
      <c r="G48" s="123" t="s">
        <v>42</v>
      </c>
      <c r="H48" s="129" t="str">
        <f>IF(' 2_Wesentlichkeitsanalyse (dW)'!K49=0,"",' 2_Wesentlichkeitsanalyse (dW)'!K49)</f>
        <v/>
      </c>
      <c r="I48" s="130" t="str">
        <f>IF(' 2_Wesentlichkeitsanalyse (dW)'!V49=0,"",' 2_Wesentlichkeitsanalyse (dW)'!V49)</f>
        <v/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</row>
    <row r="49" spans="1:175" s="53" customFormat="1" ht="64.5" hidden="1" outlineLevel="2">
      <c r="A49" s="25"/>
      <c r="B49" s="122" t="str">
        <f>' 2_Wesentlichkeitsanalyse (dW)'!B50</f>
        <v>ESRS E2</v>
      </c>
      <c r="C49" s="122" t="str">
        <f>' 2_Wesentlichkeitsanalyse (dW)'!C50</f>
        <v>E2 - Umweltverschmutzung</v>
      </c>
      <c r="D49" s="123" t="str">
        <f>' 2_Wesentlichkeitsanalyse (dW)'!D50</f>
        <v xml:space="preserve">Besonders besorgniserregende Stoffe </v>
      </c>
      <c r="E49" s="125" t="str">
        <f>' 2_Wesentlichkeitsanalyse (dW)'!E50</f>
        <v>-</v>
      </c>
      <c r="F49" s="46" t="str">
        <f>IF(Tableau32[[#This Row],[Zutreffend?
'[ Ja / Nein']]]=0,"",Tableau32[[#This Row],[Zutreffend?
'[ Ja / Nein']]])</f>
        <v/>
      </c>
      <c r="G49" s="123" t="s">
        <v>42</v>
      </c>
      <c r="H49" s="129" t="str">
        <f>IF(' 2_Wesentlichkeitsanalyse (dW)'!K50=0,"",' 2_Wesentlichkeitsanalyse (dW)'!K50)</f>
        <v/>
      </c>
      <c r="I49" s="130" t="str">
        <f>IF(' 2_Wesentlichkeitsanalyse (dW)'!V50=0,"",' 2_Wesentlichkeitsanalyse (dW)'!V50)</f>
        <v/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</row>
    <row r="50" spans="1:175" s="53" customFormat="1" ht="64.5" hidden="1" outlineLevel="2">
      <c r="A50" s="25"/>
      <c r="B50" s="122" t="str">
        <f>' 2_Wesentlichkeitsanalyse (dW)'!B51</f>
        <v>ESRS E2</v>
      </c>
      <c r="C50" s="122" t="str">
        <f>' 2_Wesentlichkeitsanalyse (dW)'!C51</f>
        <v>E2 - Umweltverschmutzung</v>
      </c>
      <c r="D50" s="123" t="str">
        <f>' 2_Wesentlichkeitsanalyse (dW)'!D51</f>
        <v>Mikroplastik</v>
      </c>
      <c r="E50" s="125" t="str">
        <f>' 2_Wesentlichkeitsanalyse (dW)'!E51</f>
        <v>-</v>
      </c>
      <c r="F50" s="46" t="str">
        <f>IF(Tableau32[[#This Row],[Zutreffend?
'[ Ja / Nein']]]=0,"",Tableau32[[#This Row],[Zutreffend?
'[ Ja / Nein']]])</f>
        <v/>
      </c>
      <c r="G50" s="123" t="s">
        <v>42</v>
      </c>
      <c r="H50" s="129" t="str">
        <f>IF(' 2_Wesentlichkeitsanalyse (dW)'!K51=0,"",' 2_Wesentlichkeitsanalyse (dW)'!K51)</f>
        <v/>
      </c>
      <c r="I50" s="130" t="str">
        <f>IF(' 2_Wesentlichkeitsanalyse (dW)'!V51=0,"",' 2_Wesentlichkeitsanalyse (dW)'!V51)</f>
        <v/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</row>
    <row r="51" spans="1:175" s="53" customFormat="1" ht="64.5" hidden="1" outlineLevel="2">
      <c r="A51" s="25"/>
      <c r="B51" s="122" t="str">
        <f>' 2_Wesentlichkeitsanalyse (dW)'!B52</f>
        <v>ESRS E2</v>
      </c>
      <c r="C51" s="122" t="str">
        <f>' 2_Wesentlichkeitsanalyse (dW)'!C52</f>
        <v>E2 - Umweltverschmutzung</v>
      </c>
      <c r="D51" s="123" t="str">
        <f>' 2_Wesentlichkeitsanalyse (dW)'!D52</f>
        <v>Mikroplastik</v>
      </c>
      <c r="E51" s="125" t="str">
        <f>' 2_Wesentlichkeitsanalyse (dW)'!E52</f>
        <v>-</v>
      </c>
      <c r="F51" s="46" t="str">
        <f>IF(Tableau32[[#This Row],[Zutreffend?
'[ Ja / Nein']]]=0,"",Tableau32[[#This Row],[Zutreffend?
'[ Ja / Nein']]])</f>
        <v/>
      </c>
      <c r="G51" s="123" t="s">
        <v>42</v>
      </c>
      <c r="H51" s="129" t="str">
        <f>IF(' 2_Wesentlichkeitsanalyse (dW)'!K52=0,"",' 2_Wesentlichkeitsanalyse (dW)'!K52)</f>
        <v/>
      </c>
      <c r="I51" s="130" t="str">
        <f>IF(' 2_Wesentlichkeitsanalyse (dW)'!V52=0,"",' 2_Wesentlichkeitsanalyse (dW)'!V52)</f>
        <v/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</row>
    <row r="52" spans="1:175" s="51" customFormat="1" ht="64.5" hidden="1" outlineLevel="2">
      <c r="A52" s="25"/>
      <c r="B52" s="122" t="str">
        <f>' 2_Wesentlichkeitsanalyse (dW)'!B53</f>
        <v>ESRS E2</v>
      </c>
      <c r="C52" s="122" t="str">
        <f>' 2_Wesentlichkeitsanalyse (dW)'!C53</f>
        <v>E2 - Umweltverschmutzung</v>
      </c>
      <c r="D52" s="123" t="str">
        <f>' 2_Wesentlichkeitsanalyse (dW)'!D53</f>
        <v>Mikroplastik</v>
      </c>
      <c r="E52" s="125" t="str">
        <f>' 2_Wesentlichkeitsanalyse (dW)'!E53</f>
        <v>-</v>
      </c>
      <c r="F52" s="46" t="str">
        <f>IF(Tableau32[[#This Row],[Zutreffend?
'[ Ja / Nein']]]=0,"",Tableau32[[#This Row],[Zutreffend?
'[ Ja / Nein']]])</f>
        <v/>
      </c>
      <c r="G52" s="123" t="s">
        <v>42</v>
      </c>
      <c r="H52" s="129" t="str">
        <f>IF(' 2_Wesentlichkeitsanalyse (dW)'!K53=0,"",' 2_Wesentlichkeitsanalyse (dW)'!K53)</f>
        <v/>
      </c>
      <c r="I52" s="130" t="str">
        <f>IF(' 2_Wesentlichkeitsanalyse (dW)'!V53=0,"",' 2_Wesentlichkeitsanalyse (dW)'!V53)</f>
        <v/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</row>
    <row r="53" spans="1:175" ht="64.5" hidden="1" collapsed="1">
      <c r="A53" s="25"/>
      <c r="B53" s="124" t="str">
        <f>' 2_Wesentlichkeitsanalyse (dW)'!B54</f>
        <v>ESRS E2</v>
      </c>
      <c r="C53" s="122" t="str">
        <f>' 2_Wesentlichkeitsanalyse (dW)'!C54</f>
        <v>E2 - Umweltverschmutzung</v>
      </c>
      <c r="D53" s="123" t="str">
        <f>' 2_Wesentlichkeitsanalyse (dW)'!D54</f>
        <v>Mikroplastik</v>
      </c>
      <c r="E53" s="125" t="str">
        <f>' 2_Wesentlichkeitsanalyse (dW)'!E54</f>
        <v>-</v>
      </c>
      <c r="F53" s="46" t="str">
        <f>IF(Tableau32[[#This Row],[Zutreffend?
'[ Ja / Nein']]]=0,"",Tableau32[[#This Row],[Zutreffend?
'[ Ja / Nein']]])</f>
        <v/>
      </c>
      <c r="G53" s="123" t="s">
        <v>42</v>
      </c>
      <c r="H53" s="129" t="str">
        <f>IF(' 2_Wesentlichkeitsanalyse (dW)'!K54=0,"",' 2_Wesentlichkeitsanalyse (dW)'!K54)</f>
        <v/>
      </c>
      <c r="I53" s="130" t="str">
        <f>IF(' 2_Wesentlichkeitsanalyse (dW)'!V54=0,"",' 2_Wesentlichkeitsanalyse (dW)'!V54)</f>
        <v/>
      </c>
    </row>
    <row r="54" spans="1:175" ht="43" hidden="1" outlineLevel="1">
      <c r="A54" s="25"/>
      <c r="B54" s="122" t="str">
        <f>' 2_Wesentlichkeitsanalyse (dW)'!B56</f>
        <v>ESRS E3</v>
      </c>
      <c r="C54" s="122" t="str">
        <f>' 2_Wesentlichkeitsanalyse (dW)'!C56</f>
        <v>E3 - Wasser-  und Meeresressourcen</v>
      </c>
      <c r="D54" s="123" t="str">
        <f>' 2_Wesentlichkeitsanalyse (dW)'!D56</f>
        <v>Wasser</v>
      </c>
      <c r="E54" s="125" t="str">
        <f>' 2_Wesentlichkeitsanalyse (dW)'!E56</f>
        <v>Wasserverbrauch</v>
      </c>
      <c r="F54" s="46" t="str">
        <f>IF(Tableau32[[#This Row],[Zutreffend?
'[ Ja / Nein']]]=0,"",Tableau32[[#This Row],[Zutreffend?
'[ Ja / Nein']]])</f>
        <v/>
      </c>
      <c r="G54" s="123" t="s">
        <v>42</v>
      </c>
      <c r="H54" s="129" t="str">
        <f>IF(' 2_Wesentlichkeitsanalyse (dW)'!K56=0,"",' 2_Wesentlichkeitsanalyse (dW)'!K56)</f>
        <v/>
      </c>
      <c r="I54" s="130" t="str">
        <f>IF(' 2_Wesentlichkeitsanalyse (dW)'!V56=0,"",' 2_Wesentlichkeitsanalyse (dW)'!V56)</f>
        <v/>
      </c>
    </row>
    <row r="55" spans="1:175" ht="43" hidden="1" outlineLevel="1">
      <c r="A55" s="25"/>
      <c r="B55" s="122" t="str">
        <f>' 2_Wesentlichkeitsanalyse (dW)'!B57</f>
        <v>ESRS E3</v>
      </c>
      <c r="C55" s="122" t="str">
        <f>' 2_Wesentlichkeitsanalyse (dW)'!C57</f>
        <v>E3 - Wasser-  und Meeresressourcen</v>
      </c>
      <c r="D55" s="123" t="str">
        <f>' 2_Wesentlichkeitsanalyse (dW)'!D57</f>
        <v>Wasser</v>
      </c>
      <c r="E55" s="125" t="str">
        <f>' 2_Wesentlichkeitsanalyse (dW)'!E57</f>
        <v>Wasserverbrauch</v>
      </c>
      <c r="F55" s="46" t="str">
        <f>IF(Tableau32[[#This Row],[Zutreffend?
'[ Ja / Nein']]]=0,"",Tableau32[[#This Row],[Zutreffend?
'[ Ja / Nein']]])</f>
        <v/>
      </c>
      <c r="G55" s="123" t="s">
        <v>42</v>
      </c>
      <c r="H55" s="129" t="str">
        <f>IF(' 2_Wesentlichkeitsanalyse (dW)'!K57=0,"",' 2_Wesentlichkeitsanalyse (dW)'!K57)</f>
        <v/>
      </c>
      <c r="I55" s="130" t="str">
        <f>IF(' 2_Wesentlichkeitsanalyse (dW)'!V57=0,"",' 2_Wesentlichkeitsanalyse (dW)'!V57)</f>
        <v/>
      </c>
    </row>
    <row r="56" spans="1:175" ht="43" hidden="1" outlineLevel="1">
      <c r="A56" s="25"/>
      <c r="B56" s="122" t="str">
        <f>' 2_Wesentlichkeitsanalyse (dW)'!B58</f>
        <v>ESRS E3</v>
      </c>
      <c r="C56" s="122" t="str">
        <f>' 2_Wesentlichkeitsanalyse (dW)'!C58</f>
        <v>E3 - Wasser-  und Meeresressourcen</v>
      </c>
      <c r="D56" s="123" t="str">
        <f>' 2_Wesentlichkeitsanalyse (dW)'!D58</f>
        <v>Wasser</v>
      </c>
      <c r="E56" s="125" t="str">
        <f>' 2_Wesentlichkeitsanalyse (dW)'!E58</f>
        <v>Wasserverbrauch</v>
      </c>
      <c r="F56" s="46" t="str">
        <f>IF(Tableau32[[#This Row],[Zutreffend?
'[ Ja / Nein']]]=0,"",Tableau32[[#This Row],[Zutreffend?
'[ Ja / Nein']]])</f>
        <v/>
      </c>
      <c r="G56" s="123" t="s">
        <v>42</v>
      </c>
      <c r="H56" s="129" t="str">
        <f>IF(' 2_Wesentlichkeitsanalyse (dW)'!K58=0,"",' 2_Wesentlichkeitsanalyse (dW)'!K58)</f>
        <v/>
      </c>
      <c r="I56" s="130" t="str">
        <f>IF(' 2_Wesentlichkeitsanalyse (dW)'!V58=0,"",' 2_Wesentlichkeitsanalyse (dW)'!V58)</f>
        <v/>
      </c>
    </row>
    <row r="57" spans="1:175" ht="43" hidden="1" outlineLevel="1">
      <c r="A57" s="25"/>
      <c r="B57" s="122" t="str">
        <f>' 2_Wesentlichkeitsanalyse (dW)'!B59</f>
        <v>ESRS E3</v>
      </c>
      <c r="C57" s="122" t="str">
        <f>' 2_Wesentlichkeitsanalyse (dW)'!C59</f>
        <v>E3 - Wasser-  und Meeresressourcen</v>
      </c>
      <c r="D57" s="123" t="str">
        <f>' 2_Wesentlichkeitsanalyse (dW)'!D59</f>
        <v>Wasser</v>
      </c>
      <c r="E57" s="125" t="str">
        <f>' 2_Wesentlichkeitsanalyse (dW)'!E59</f>
        <v>Wasserverbrauch</v>
      </c>
      <c r="F57" s="46" t="str">
        <f>IF(Tableau32[[#This Row],[Zutreffend?
'[ Ja / Nein']]]=0,"",Tableau32[[#This Row],[Zutreffend?
'[ Ja / Nein']]])</f>
        <v/>
      </c>
      <c r="G57" s="123" t="s">
        <v>42</v>
      </c>
      <c r="H57" s="129" t="str">
        <f>IF(' 2_Wesentlichkeitsanalyse (dW)'!K59=0,"",' 2_Wesentlichkeitsanalyse (dW)'!K59)</f>
        <v/>
      </c>
      <c r="I57" s="130" t="str">
        <f>IF(' 2_Wesentlichkeitsanalyse (dW)'!V59=0,"",' 2_Wesentlichkeitsanalyse (dW)'!V59)</f>
        <v/>
      </c>
    </row>
    <row r="58" spans="1:175" ht="43" hidden="1" outlineLevel="1">
      <c r="A58" s="25"/>
      <c r="B58" s="122" t="str">
        <f>' 2_Wesentlichkeitsanalyse (dW)'!B60</f>
        <v>ESRS E3</v>
      </c>
      <c r="C58" s="122" t="str">
        <f>' 2_Wesentlichkeitsanalyse (dW)'!C60</f>
        <v>E3 - Wasser-  und Meeresressourcen</v>
      </c>
      <c r="D58" s="123" t="str">
        <f>' 2_Wesentlichkeitsanalyse (dW)'!D60</f>
        <v>Wasser</v>
      </c>
      <c r="E58" s="125" t="str">
        <f>' 2_Wesentlichkeitsanalyse (dW)'!E60</f>
        <v>Wasserentnahme</v>
      </c>
      <c r="F58" s="46" t="str">
        <f>IF(Tableau32[[#This Row],[Zutreffend?
'[ Ja / Nein']]]=0,"",Tableau32[[#This Row],[Zutreffend?
'[ Ja / Nein']]])</f>
        <v/>
      </c>
      <c r="G58" s="123" t="s">
        <v>42</v>
      </c>
      <c r="H58" s="129" t="str">
        <f>IF(' 2_Wesentlichkeitsanalyse (dW)'!K60=0,"",' 2_Wesentlichkeitsanalyse (dW)'!K60)</f>
        <v/>
      </c>
      <c r="I58" s="130" t="str">
        <f>IF(' 2_Wesentlichkeitsanalyse (dW)'!V60=0,"",' 2_Wesentlichkeitsanalyse (dW)'!V60)</f>
        <v/>
      </c>
    </row>
    <row r="59" spans="1:175" ht="43" hidden="1" outlineLevel="1">
      <c r="A59" s="25"/>
      <c r="B59" s="122" t="str">
        <f>' 2_Wesentlichkeitsanalyse (dW)'!B61</f>
        <v>ESRS E3</v>
      </c>
      <c r="C59" s="122" t="str">
        <f>' 2_Wesentlichkeitsanalyse (dW)'!C61</f>
        <v>E3 - Wasser-  und Meeresressourcen</v>
      </c>
      <c r="D59" s="123" t="str">
        <f>' 2_Wesentlichkeitsanalyse (dW)'!D61</f>
        <v>Wasser</v>
      </c>
      <c r="E59" s="125" t="str">
        <f>' 2_Wesentlichkeitsanalyse (dW)'!E61</f>
        <v>Wasserentnahme</v>
      </c>
      <c r="F59" s="46" t="str">
        <f>IF(Tableau32[[#This Row],[Zutreffend?
'[ Ja / Nein']]]=0,"",Tableau32[[#This Row],[Zutreffend?
'[ Ja / Nein']]])</f>
        <v/>
      </c>
      <c r="G59" s="123" t="s">
        <v>42</v>
      </c>
      <c r="H59" s="129" t="str">
        <f>IF(' 2_Wesentlichkeitsanalyse (dW)'!K61=0,"",' 2_Wesentlichkeitsanalyse (dW)'!K61)</f>
        <v/>
      </c>
      <c r="I59" s="130" t="str">
        <f>IF(' 2_Wesentlichkeitsanalyse (dW)'!V61=0,"",' 2_Wesentlichkeitsanalyse (dW)'!V61)</f>
        <v/>
      </c>
    </row>
    <row r="60" spans="1:175" ht="43" hidden="1" outlineLevel="1">
      <c r="A60" s="25"/>
      <c r="B60" s="122" t="str">
        <f>' 2_Wesentlichkeitsanalyse (dW)'!B62</f>
        <v>ESRS E3</v>
      </c>
      <c r="C60" s="122" t="str">
        <f>' 2_Wesentlichkeitsanalyse (dW)'!C62</f>
        <v>E3 - Wasser-  und Meeresressourcen</v>
      </c>
      <c r="D60" s="123" t="str">
        <f>' 2_Wesentlichkeitsanalyse (dW)'!D62</f>
        <v>Wasser</v>
      </c>
      <c r="E60" s="125" t="str">
        <f>' 2_Wesentlichkeitsanalyse (dW)'!E62</f>
        <v>Wasserentnahme</v>
      </c>
      <c r="F60" s="46" t="str">
        <f>IF(Tableau32[[#This Row],[Zutreffend?
'[ Ja / Nein']]]=0,"",Tableau32[[#This Row],[Zutreffend?
'[ Ja / Nein']]])</f>
        <v/>
      </c>
      <c r="G60" s="123" t="s">
        <v>42</v>
      </c>
      <c r="H60" s="129" t="str">
        <f>IF(' 2_Wesentlichkeitsanalyse (dW)'!K62=0,"",' 2_Wesentlichkeitsanalyse (dW)'!K62)</f>
        <v/>
      </c>
      <c r="I60" s="130" t="str">
        <f>IF(' 2_Wesentlichkeitsanalyse (dW)'!V62=0,"",' 2_Wesentlichkeitsanalyse (dW)'!V62)</f>
        <v/>
      </c>
    </row>
    <row r="61" spans="1:175" ht="43" hidden="1" outlineLevel="1">
      <c r="A61" s="25"/>
      <c r="B61" s="122" t="str">
        <f>' 2_Wesentlichkeitsanalyse (dW)'!B63</f>
        <v>ESRS E3</v>
      </c>
      <c r="C61" s="122" t="str">
        <f>' 2_Wesentlichkeitsanalyse (dW)'!C63</f>
        <v>E3 - Wasser-  und Meeresressourcen</v>
      </c>
      <c r="D61" s="123" t="str">
        <f>' 2_Wesentlichkeitsanalyse (dW)'!D63</f>
        <v>Wasser</v>
      </c>
      <c r="E61" s="125" t="str">
        <f>' 2_Wesentlichkeitsanalyse (dW)'!E63</f>
        <v>Wasserentnahme</v>
      </c>
      <c r="F61" s="46" t="str">
        <f>IF(Tableau32[[#This Row],[Zutreffend?
'[ Ja / Nein']]]=0,"",Tableau32[[#This Row],[Zutreffend?
'[ Ja / Nein']]])</f>
        <v/>
      </c>
      <c r="G61" s="123" t="s">
        <v>42</v>
      </c>
      <c r="H61" s="129" t="str">
        <f>IF(' 2_Wesentlichkeitsanalyse (dW)'!K63=0,"",' 2_Wesentlichkeitsanalyse (dW)'!K63)</f>
        <v/>
      </c>
      <c r="I61" s="130" t="str">
        <f>IF(' 2_Wesentlichkeitsanalyse (dW)'!V63=0,"",' 2_Wesentlichkeitsanalyse (dW)'!V63)</f>
        <v/>
      </c>
    </row>
    <row r="62" spans="1:175" ht="43" hidden="1" outlineLevel="1">
      <c r="A62" s="25"/>
      <c r="B62" s="122" t="str">
        <f>' 2_Wesentlichkeitsanalyse (dW)'!B64</f>
        <v>ESRS E3</v>
      </c>
      <c r="C62" s="122" t="str">
        <f>' 2_Wesentlichkeitsanalyse (dW)'!C64</f>
        <v>E3 - Wasser-  und Meeresressourcen</v>
      </c>
      <c r="D62" s="123" t="str">
        <f>' 2_Wesentlichkeitsanalyse (dW)'!D64</f>
        <v>Wasser</v>
      </c>
      <c r="E62" s="125" t="str">
        <f>' 2_Wesentlichkeitsanalyse (dW)'!E64</f>
        <v>Ableitung von Wasser</v>
      </c>
      <c r="F62" s="46" t="str">
        <f>IF(Tableau32[[#This Row],[Zutreffend?
'[ Ja / Nein']]]=0,"",Tableau32[[#This Row],[Zutreffend?
'[ Ja / Nein']]])</f>
        <v/>
      </c>
      <c r="G62" s="123" t="s">
        <v>42</v>
      </c>
      <c r="H62" s="129" t="str">
        <f>IF(' 2_Wesentlichkeitsanalyse (dW)'!K64=0,"",' 2_Wesentlichkeitsanalyse (dW)'!K64)</f>
        <v/>
      </c>
      <c r="I62" s="130" t="str">
        <f>IF(' 2_Wesentlichkeitsanalyse (dW)'!V64=0,"",' 2_Wesentlichkeitsanalyse (dW)'!V64)</f>
        <v/>
      </c>
    </row>
    <row r="63" spans="1:175" ht="43" hidden="1" outlineLevel="1">
      <c r="A63" s="25"/>
      <c r="B63" s="122" t="str">
        <f>' 2_Wesentlichkeitsanalyse (dW)'!B65</f>
        <v>ESRS E3</v>
      </c>
      <c r="C63" s="122" t="str">
        <f>' 2_Wesentlichkeitsanalyse (dW)'!C65</f>
        <v>E3 - Wasser-  und Meeresressourcen</v>
      </c>
      <c r="D63" s="123" t="str">
        <f>' 2_Wesentlichkeitsanalyse (dW)'!D65</f>
        <v>Wasser</v>
      </c>
      <c r="E63" s="125" t="str">
        <f>' 2_Wesentlichkeitsanalyse (dW)'!E65</f>
        <v>Ableitung von Wasser</v>
      </c>
      <c r="F63" s="46" t="str">
        <f>IF(Tableau32[[#This Row],[Zutreffend?
'[ Ja / Nein']]]=0,"",Tableau32[[#This Row],[Zutreffend?
'[ Ja / Nein']]])</f>
        <v/>
      </c>
      <c r="G63" s="123" t="s">
        <v>42</v>
      </c>
      <c r="H63" s="129" t="str">
        <f>IF(' 2_Wesentlichkeitsanalyse (dW)'!K65=0,"",' 2_Wesentlichkeitsanalyse (dW)'!K65)</f>
        <v/>
      </c>
      <c r="I63" s="130" t="str">
        <f>IF(' 2_Wesentlichkeitsanalyse (dW)'!V65=0,"",' 2_Wesentlichkeitsanalyse (dW)'!V65)</f>
        <v/>
      </c>
    </row>
    <row r="64" spans="1:175" ht="43" hidden="1" outlineLevel="1">
      <c r="A64" s="25"/>
      <c r="B64" s="122" t="str">
        <f>' 2_Wesentlichkeitsanalyse (dW)'!B66</f>
        <v>ESRS E3</v>
      </c>
      <c r="C64" s="122" t="str">
        <f>' 2_Wesentlichkeitsanalyse (dW)'!C66</f>
        <v>E3 - Wasser-  und Meeresressourcen</v>
      </c>
      <c r="D64" s="123" t="str">
        <f>' 2_Wesentlichkeitsanalyse (dW)'!D66</f>
        <v>Wasser</v>
      </c>
      <c r="E64" s="125" t="str">
        <f>' 2_Wesentlichkeitsanalyse (dW)'!E66</f>
        <v>Ableitung von Wasser</v>
      </c>
      <c r="F64" s="46" t="str">
        <f>IF(Tableau32[[#This Row],[Zutreffend?
'[ Ja / Nein']]]=0,"",Tableau32[[#This Row],[Zutreffend?
'[ Ja / Nein']]])</f>
        <v/>
      </c>
      <c r="G64" s="123" t="s">
        <v>42</v>
      </c>
      <c r="H64" s="129" t="str">
        <f>IF(' 2_Wesentlichkeitsanalyse (dW)'!K66=0,"",' 2_Wesentlichkeitsanalyse (dW)'!K66)</f>
        <v/>
      </c>
      <c r="I64" s="130" t="str">
        <f>IF(' 2_Wesentlichkeitsanalyse (dW)'!V66=0,"",' 2_Wesentlichkeitsanalyse (dW)'!V66)</f>
        <v/>
      </c>
    </row>
    <row r="65" spans="1:175" ht="43" hidden="1" outlineLevel="1">
      <c r="A65" s="25"/>
      <c r="B65" s="122" t="str">
        <f>' 2_Wesentlichkeitsanalyse (dW)'!B67</f>
        <v>ESRS E3</v>
      </c>
      <c r="C65" s="122" t="str">
        <f>' 2_Wesentlichkeitsanalyse (dW)'!C67</f>
        <v>E3 - Wasser-  und Meeresressourcen</v>
      </c>
      <c r="D65" s="123" t="str">
        <f>' 2_Wesentlichkeitsanalyse (dW)'!D67</f>
        <v>Wasser</v>
      </c>
      <c r="E65" s="125" t="str">
        <f>' 2_Wesentlichkeitsanalyse (dW)'!E67</f>
        <v>Ableitung von Wasser</v>
      </c>
      <c r="F65" s="46" t="str">
        <f>IF(Tableau32[[#This Row],[Zutreffend?
'[ Ja / Nein']]]=0,"",Tableau32[[#This Row],[Zutreffend?
'[ Ja / Nein']]])</f>
        <v/>
      </c>
      <c r="G65" s="123" t="s">
        <v>42</v>
      </c>
      <c r="H65" s="129" t="str">
        <f>IF(' 2_Wesentlichkeitsanalyse (dW)'!K67=0,"",' 2_Wesentlichkeitsanalyse (dW)'!K67)</f>
        <v/>
      </c>
      <c r="I65" s="130" t="str">
        <f>IF(' 2_Wesentlichkeitsanalyse (dW)'!V67=0,"",' 2_Wesentlichkeitsanalyse (dW)'!V67)</f>
        <v/>
      </c>
    </row>
    <row r="66" spans="1:175" ht="43" hidden="1" outlineLevel="1">
      <c r="A66" s="25"/>
      <c r="B66" s="122" t="str">
        <f>' 2_Wesentlichkeitsanalyse (dW)'!B68</f>
        <v>ESRS E3</v>
      </c>
      <c r="C66" s="122" t="str">
        <f>' 2_Wesentlichkeitsanalyse (dW)'!C68</f>
        <v>E3 - Wasser-  und Meeresressourcen</v>
      </c>
      <c r="D66" s="123" t="str">
        <f>' 2_Wesentlichkeitsanalyse (dW)'!D68</f>
        <v>Wasser</v>
      </c>
      <c r="E66" s="125" t="str">
        <f>' 2_Wesentlichkeitsanalyse (dW)'!E68</f>
        <v>Ableitung von Wasser in die Ozeane</v>
      </c>
      <c r="F66" s="46" t="str">
        <f>IF(Tableau32[[#This Row],[Zutreffend?
'[ Ja / Nein']]]=0,"",Tableau32[[#This Row],[Zutreffend?
'[ Ja / Nein']]])</f>
        <v/>
      </c>
      <c r="G66" s="123" t="s">
        <v>42</v>
      </c>
      <c r="H66" s="129" t="str">
        <f>IF(' 2_Wesentlichkeitsanalyse (dW)'!K68=0,"",' 2_Wesentlichkeitsanalyse (dW)'!K68)</f>
        <v/>
      </c>
      <c r="I66" s="130" t="str">
        <f>IF(' 2_Wesentlichkeitsanalyse (dW)'!V68=0,"",' 2_Wesentlichkeitsanalyse (dW)'!V68)</f>
        <v/>
      </c>
    </row>
    <row r="67" spans="1:175" ht="43" hidden="1" outlineLevel="1">
      <c r="A67" s="25"/>
      <c r="B67" s="122" t="str">
        <f>' 2_Wesentlichkeitsanalyse (dW)'!B69</f>
        <v>ESRS E3</v>
      </c>
      <c r="C67" s="122" t="str">
        <f>' 2_Wesentlichkeitsanalyse (dW)'!C69</f>
        <v>E3 - Wasser-  und Meeresressourcen</v>
      </c>
      <c r="D67" s="123" t="str">
        <f>' 2_Wesentlichkeitsanalyse (dW)'!D69</f>
        <v>Wasser</v>
      </c>
      <c r="E67" s="125" t="str">
        <f>' 2_Wesentlichkeitsanalyse (dW)'!E69</f>
        <v>Ableitung von Wasser in die Ozeane</v>
      </c>
      <c r="F67" s="46" t="str">
        <f>IF(Tableau32[[#This Row],[Zutreffend?
'[ Ja / Nein']]]=0,"",Tableau32[[#This Row],[Zutreffend?
'[ Ja / Nein']]])</f>
        <v/>
      </c>
      <c r="G67" s="123" t="s">
        <v>42</v>
      </c>
      <c r="H67" s="129" t="str">
        <f>IF(' 2_Wesentlichkeitsanalyse (dW)'!K69=0,"",' 2_Wesentlichkeitsanalyse (dW)'!K69)</f>
        <v/>
      </c>
      <c r="I67" s="130" t="str">
        <f>IF(' 2_Wesentlichkeitsanalyse (dW)'!V69=0,"",' 2_Wesentlichkeitsanalyse (dW)'!V69)</f>
        <v/>
      </c>
    </row>
    <row r="68" spans="1:175" ht="43" hidden="1" outlineLevel="1">
      <c r="A68" s="25"/>
      <c r="B68" s="122" t="str">
        <f>' 2_Wesentlichkeitsanalyse (dW)'!B70</f>
        <v>ESRS E3</v>
      </c>
      <c r="C68" s="122" t="str">
        <f>' 2_Wesentlichkeitsanalyse (dW)'!C70</f>
        <v>E3 - Wasser-  und Meeresressourcen</v>
      </c>
      <c r="D68" s="123" t="str">
        <f>' 2_Wesentlichkeitsanalyse (dW)'!D70</f>
        <v>Wasser</v>
      </c>
      <c r="E68" s="125" t="str">
        <f>' 2_Wesentlichkeitsanalyse (dW)'!E70</f>
        <v>Ableitung von Wasser in die Ozeane</v>
      </c>
      <c r="F68" s="46" t="str">
        <f>IF(Tableau32[[#This Row],[Zutreffend?
'[ Ja / Nein']]]=0,"",Tableau32[[#This Row],[Zutreffend?
'[ Ja / Nein']]])</f>
        <v/>
      </c>
      <c r="G68" s="123" t="s">
        <v>42</v>
      </c>
      <c r="H68" s="129" t="str">
        <f>IF(' 2_Wesentlichkeitsanalyse (dW)'!K70=0,"",' 2_Wesentlichkeitsanalyse (dW)'!K70)</f>
        <v/>
      </c>
      <c r="I68" s="130" t="str">
        <f>IF(' 2_Wesentlichkeitsanalyse (dW)'!V70=0,"",' 2_Wesentlichkeitsanalyse (dW)'!V70)</f>
        <v/>
      </c>
    </row>
    <row r="69" spans="1:175" ht="43" hidden="1" outlineLevel="1">
      <c r="A69" s="25"/>
      <c r="B69" s="122" t="str">
        <f>' 2_Wesentlichkeitsanalyse (dW)'!B71</f>
        <v>ESRS E3</v>
      </c>
      <c r="C69" s="122" t="str">
        <f>' 2_Wesentlichkeitsanalyse (dW)'!C71</f>
        <v>E3 - Wasser-  und Meeresressourcen</v>
      </c>
      <c r="D69" s="123" t="str">
        <f>' 2_Wesentlichkeitsanalyse (dW)'!D71</f>
        <v>Wasser</v>
      </c>
      <c r="E69" s="125" t="str">
        <f>' 2_Wesentlichkeitsanalyse (dW)'!E71</f>
        <v>Ableitung von Wasser in die Ozeane</v>
      </c>
      <c r="F69" s="46" t="str">
        <f>IF(Tableau32[[#This Row],[Zutreffend?
'[ Ja / Nein']]]=0,"",Tableau32[[#This Row],[Zutreffend?
'[ Ja / Nein']]])</f>
        <v/>
      </c>
      <c r="G69" s="123" t="s">
        <v>42</v>
      </c>
      <c r="H69" s="129" t="str">
        <f>IF(' 2_Wesentlichkeitsanalyse (dW)'!K71=0,"",' 2_Wesentlichkeitsanalyse (dW)'!K71)</f>
        <v/>
      </c>
      <c r="I69" s="130" t="str">
        <f>IF(' 2_Wesentlichkeitsanalyse (dW)'!V71=0,"",' 2_Wesentlichkeitsanalyse (dW)'!V71)</f>
        <v/>
      </c>
    </row>
    <row r="70" spans="1:175" ht="43" hidden="1" outlineLevel="1">
      <c r="A70" s="25"/>
      <c r="B70" s="122" t="str">
        <f>' 2_Wesentlichkeitsanalyse (dW)'!B72</f>
        <v>ESRS E3</v>
      </c>
      <c r="C70" s="122" t="str">
        <f>' 2_Wesentlichkeitsanalyse (dW)'!C72</f>
        <v>E3 - Wasser-  und Meeresressourcen</v>
      </c>
      <c r="D70" s="123" t="str">
        <f>' 2_Wesentlichkeitsanalyse (dW)'!D72</f>
        <v>Meeresressourcen</v>
      </c>
      <c r="E70" s="125" t="str">
        <f>' 2_Wesentlichkeitsanalyse (dW)'!E72</f>
        <v>Gewinnung und Nutzung von Meeresressourcen</v>
      </c>
      <c r="F70" s="46" t="str">
        <f>IF(Tableau32[[#This Row],[Zutreffend?
'[ Ja / Nein']]]=0,"",Tableau32[[#This Row],[Zutreffend?
'[ Ja / Nein']]])</f>
        <v/>
      </c>
      <c r="G70" s="123" t="s">
        <v>42</v>
      </c>
      <c r="H70" s="129" t="str">
        <f>IF(' 2_Wesentlichkeitsanalyse (dW)'!K72=0,"",' 2_Wesentlichkeitsanalyse (dW)'!K72)</f>
        <v/>
      </c>
      <c r="I70" s="130" t="str">
        <f>IF(' 2_Wesentlichkeitsanalyse (dW)'!V72=0,"",' 2_Wesentlichkeitsanalyse (dW)'!V72)</f>
        <v/>
      </c>
    </row>
    <row r="71" spans="1:175" ht="43" hidden="1" outlineLevel="1">
      <c r="A71" s="25"/>
      <c r="B71" s="122" t="str">
        <f>' 2_Wesentlichkeitsanalyse (dW)'!B73</f>
        <v>ESRS E3</v>
      </c>
      <c r="C71" s="122" t="str">
        <f>' 2_Wesentlichkeitsanalyse (dW)'!C73</f>
        <v>E3 - Wasser-  und Meeresressourcen</v>
      </c>
      <c r="D71" s="123" t="str">
        <f>' 2_Wesentlichkeitsanalyse (dW)'!D73</f>
        <v>Meeresressourcen</v>
      </c>
      <c r="E71" s="125" t="str">
        <f>' 2_Wesentlichkeitsanalyse (dW)'!E73</f>
        <v>Gewinnung und Nutzung von Meeresressourcen</v>
      </c>
      <c r="F71" s="46" t="str">
        <f>IF(Tableau32[[#This Row],[Zutreffend?
'[ Ja / Nein']]]=0,"",Tableau32[[#This Row],[Zutreffend?
'[ Ja / Nein']]])</f>
        <v/>
      </c>
      <c r="G71" s="123" t="s">
        <v>42</v>
      </c>
      <c r="H71" s="129" t="str">
        <f>IF(' 2_Wesentlichkeitsanalyse (dW)'!K73=0,"",' 2_Wesentlichkeitsanalyse (dW)'!K73)</f>
        <v/>
      </c>
      <c r="I71" s="130" t="str">
        <f>IF(' 2_Wesentlichkeitsanalyse (dW)'!V73=0,"",' 2_Wesentlichkeitsanalyse (dW)'!V73)</f>
        <v/>
      </c>
    </row>
    <row r="72" spans="1:175" s="51" customFormat="1" ht="43" hidden="1" outlineLevel="1">
      <c r="A72" s="25"/>
      <c r="B72" s="122" t="str">
        <f>' 2_Wesentlichkeitsanalyse (dW)'!B74</f>
        <v>ESRS E3</v>
      </c>
      <c r="C72" s="122" t="str">
        <f>' 2_Wesentlichkeitsanalyse (dW)'!C74</f>
        <v>E3 - Wasser-  und Meeresressourcen</v>
      </c>
      <c r="D72" s="123" t="str">
        <f>' 2_Wesentlichkeitsanalyse (dW)'!D74</f>
        <v>Meeresressourcen</v>
      </c>
      <c r="E72" s="125" t="str">
        <f>' 2_Wesentlichkeitsanalyse (dW)'!E74</f>
        <v>Gewinnung und Nutzung von Meeresressourcen</v>
      </c>
      <c r="F72" s="46" t="str">
        <f>IF(Tableau32[[#This Row],[Zutreffend?
'[ Ja / Nein']]]=0,"",Tableau32[[#This Row],[Zutreffend?
'[ Ja / Nein']]])</f>
        <v/>
      </c>
      <c r="G72" s="123" t="s">
        <v>42</v>
      </c>
      <c r="H72" s="129" t="str">
        <f>IF(' 2_Wesentlichkeitsanalyse (dW)'!K74=0,"",' 2_Wesentlichkeitsanalyse (dW)'!K74)</f>
        <v/>
      </c>
      <c r="I72" s="130" t="str">
        <f>IF(' 2_Wesentlichkeitsanalyse (dW)'!V74=0,"",' 2_Wesentlichkeitsanalyse (dW)'!V74)</f>
        <v/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</row>
    <row r="73" spans="1:175" ht="43" hidden="1" collapsed="1">
      <c r="A73" s="25"/>
      <c r="B73" s="124" t="str">
        <f>' 2_Wesentlichkeitsanalyse (dW)'!B75</f>
        <v>ESRS E3</v>
      </c>
      <c r="C73" s="122" t="str">
        <f>' 2_Wesentlichkeitsanalyse (dW)'!C75</f>
        <v>E3 - Wasser-  und Meeresressourcen</v>
      </c>
      <c r="D73" s="123" t="str">
        <f>' 2_Wesentlichkeitsanalyse (dW)'!D75</f>
        <v>Meeresressourcen</v>
      </c>
      <c r="E73" s="125" t="str">
        <f>' 2_Wesentlichkeitsanalyse (dW)'!E75</f>
        <v>Gewinnung und Nutzung von Meeresressourcen</v>
      </c>
      <c r="F73" s="46" t="str">
        <f>IF(Tableau32[[#This Row],[Zutreffend?
'[ Ja / Nein']]]=0,"",Tableau32[[#This Row],[Zutreffend?
'[ Ja / Nein']]])</f>
        <v/>
      </c>
      <c r="G73" s="123" t="s">
        <v>42</v>
      </c>
      <c r="H73" s="129" t="str">
        <f>IF(' 2_Wesentlichkeitsanalyse (dW)'!K75=0,"",' 2_Wesentlichkeitsanalyse (dW)'!K75)</f>
        <v/>
      </c>
      <c r="I73" s="127" t="str">
        <f>IF(' 2_Wesentlichkeitsanalyse (dW)'!V75=0,"",' 2_Wesentlichkeitsanalyse (dW)'!V75)</f>
        <v/>
      </c>
    </row>
    <row r="74" spans="1:175" ht="64.5" hidden="1" outlineLevel="1">
      <c r="A74" s="25"/>
      <c r="B74" s="122" t="str">
        <f>' 2_Wesentlichkeitsanalyse (dW)'!B77</f>
        <v>ESRS E4</v>
      </c>
      <c r="C74" s="122" t="str">
        <f>' 2_Wesentlichkeitsanalyse (dW)'!C77</f>
        <v>E4 - Biologische Vielfalt und Ökosysteme</v>
      </c>
      <c r="D74" s="123" t="str">
        <f>' 2_Wesentlichkeitsanalyse (dW)'!D77</f>
        <v>Direkte Ursachen des Biodiversitätsverlusts</v>
      </c>
      <c r="E74" s="125" t="str">
        <f>' 2_Wesentlichkeitsanalyse (dW)'!E77</f>
        <v>Klimawandel</v>
      </c>
      <c r="F74" s="46" t="str">
        <f>IF(Tableau32[[#This Row],[Zutreffend?
'[ Ja / Nein']]]=0,"",Tableau32[[#This Row],[Zutreffend?
'[ Ja / Nein']]])</f>
        <v/>
      </c>
      <c r="G74" s="123" t="s">
        <v>42</v>
      </c>
      <c r="H74" s="129" t="str">
        <f>IF(' 2_Wesentlichkeitsanalyse (dW)'!K77=0,"",' 2_Wesentlichkeitsanalyse (dW)'!K77)</f>
        <v/>
      </c>
      <c r="I74" s="127" t="str">
        <f>IF(' 2_Wesentlichkeitsanalyse (dW)'!V77=0,"",' 2_Wesentlichkeitsanalyse (dW)'!V77)</f>
        <v/>
      </c>
    </row>
    <row r="75" spans="1:175" s="51" customFormat="1" ht="64.5" hidden="1" outlineLevel="1">
      <c r="A75" s="25"/>
      <c r="B75" s="122" t="str">
        <f>' 2_Wesentlichkeitsanalyse (dW)'!B78</f>
        <v>ESRS E4</v>
      </c>
      <c r="C75" s="122" t="str">
        <f>' 2_Wesentlichkeitsanalyse (dW)'!C78</f>
        <v>E4 - Biologische Vielfalt und Ökosysteme</v>
      </c>
      <c r="D75" s="123" t="str">
        <f>' 2_Wesentlichkeitsanalyse (dW)'!D78</f>
        <v>Direkte Ursachen des Biodiversitätsverlusts</v>
      </c>
      <c r="E75" s="125" t="str">
        <f>' 2_Wesentlichkeitsanalyse (dW)'!E78</f>
        <v>Klimawandel</v>
      </c>
      <c r="F75" s="46" t="str">
        <f>IF(Tableau32[[#This Row],[Zutreffend?
'[ Ja / Nein']]]=0,"",Tableau32[[#This Row],[Zutreffend?
'[ Ja / Nein']]])</f>
        <v/>
      </c>
      <c r="G75" s="123" t="s">
        <v>42</v>
      </c>
      <c r="H75" s="129" t="str">
        <f>IF(' 2_Wesentlichkeitsanalyse (dW)'!K78=0,"",' 2_Wesentlichkeitsanalyse (dW)'!K78)</f>
        <v/>
      </c>
      <c r="I75" s="127" t="str">
        <f>IF(' 2_Wesentlichkeitsanalyse (dW)'!V78=0,"",' 2_Wesentlichkeitsanalyse (dW)'!V78)</f>
        <v/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</row>
    <row r="76" spans="1:175" ht="64.5" hidden="1" outlineLevel="1">
      <c r="A76" s="25"/>
      <c r="B76" s="122" t="str">
        <f>' 2_Wesentlichkeitsanalyse (dW)'!B79</f>
        <v>ESRS E4</v>
      </c>
      <c r="C76" s="122" t="str">
        <f>' 2_Wesentlichkeitsanalyse (dW)'!C79</f>
        <v>E4 - Biologische Vielfalt und Ökosysteme</v>
      </c>
      <c r="D76" s="123" t="str">
        <f>' 2_Wesentlichkeitsanalyse (dW)'!D79</f>
        <v>Direkte Ursachen des Biodiversitätsverlusts</v>
      </c>
      <c r="E76" s="125" t="str">
        <f>' 2_Wesentlichkeitsanalyse (dW)'!E79</f>
        <v>Klimawandel</v>
      </c>
      <c r="F76" s="46" t="str">
        <f>IF(Tableau32[[#This Row],[Zutreffend?
'[ Ja / Nein']]]=0,"",Tableau32[[#This Row],[Zutreffend?
'[ Ja / Nein']]])</f>
        <v/>
      </c>
      <c r="G76" s="123" t="s">
        <v>42</v>
      </c>
      <c r="H76" s="129" t="str">
        <f>IF(' 2_Wesentlichkeitsanalyse (dW)'!K79=0,"",' 2_Wesentlichkeitsanalyse (dW)'!K79)</f>
        <v/>
      </c>
      <c r="I76" s="127" t="str">
        <f>IF(' 2_Wesentlichkeitsanalyse (dW)'!V79=0,"",' 2_Wesentlichkeitsanalyse (dW)'!V79)</f>
        <v/>
      </c>
    </row>
    <row r="77" spans="1:175" ht="64.5" hidden="1" outlineLevel="1">
      <c r="A77" s="25"/>
      <c r="B77" s="122" t="str">
        <f>' 2_Wesentlichkeitsanalyse (dW)'!B80</f>
        <v>ESRS E4</v>
      </c>
      <c r="C77" s="122" t="str">
        <f>' 2_Wesentlichkeitsanalyse (dW)'!C80</f>
        <v>E4 - Biologische Vielfalt und Ökosysteme</v>
      </c>
      <c r="D77" s="123" t="str">
        <f>' 2_Wesentlichkeitsanalyse (dW)'!D80</f>
        <v>Direkte Ursachen des Biodiversitätsverlusts</v>
      </c>
      <c r="E77" s="125" t="str">
        <f>' 2_Wesentlichkeitsanalyse (dW)'!E80</f>
        <v>Klimawandel</v>
      </c>
      <c r="F77" s="46" t="str">
        <f>IF(Tableau32[[#This Row],[Zutreffend?
'[ Ja / Nein']]]=0,"",Tableau32[[#This Row],[Zutreffend?
'[ Ja / Nein']]])</f>
        <v/>
      </c>
      <c r="G77" s="123" t="s">
        <v>42</v>
      </c>
      <c r="H77" s="129" t="str">
        <f>IF(' 2_Wesentlichkeitsanalyse (dW)'!K80=0,"",' 2_Wesentlichkeitsanalyse (dW)'!K80)</f>
        <v/>
      </c>
      <c r="I77" s="127" t="str">
        <f>IF(' 2_Wesentlichkeitsanalyse (dW)'!V80=0,"",' 2_Wesentlichkeitsanalyse (dW)'!V80)</f>
        <v/>
      </c>
    </row>
    <row r="78" spans="1:175" ht="64.5" hidden="1" outlineLevel="1">
      <c r="A78" s="25"/>
      <c r="B78" s="122" t="str">
        <f>' 2_Wesentlichkeitsanalyse (dW)'!B81</f>
        <v>ESRS E4</v>
      </c>
      <c r="C78" s="122" t="str">
        <f>' 2_Wesentlichkeitsanalyse (dW)'!C81</f>
        <v>E4 - Biologische Vielfalt und Ökosysteme</v>
      </c>
      <c r="D78" s="123" t="str">
        <f>' 2_Wesentlichkeitsanalyse (dW)'!D81</f>
        <v>Direkte Ursachen des Biodiversitätsverlusts</v>
      </c>
      <c r="E78" s="125" t="str">
        <f>' 2_Wesentlichkeitsanalyse (dW)'!E81</f>
        <v>Landnutzungsänderungen, Süßwasser- und Meeresnutzungsänderungen</v>
      </c>
      <c r="F78" s="46" t="str">
        <f>IF(Tableau32[[#This Row],[Zutreffend?
'[ Ja / Nein']]]=0,"",Tableau32[[#This Row],[Zutreffend?
'[ Ja / Nein']]])</f>
        <v/>
      </c>
      <c r="G78" s="123" t="s">
        <v>42</v>
      </c>
      <c r="H78" s="129" t="str">
        <f>IF(' 2_Wesentlichkeitsanalyse (dW)'!K81=0,"",' 2_Wesentlichkeitsanalyse (dW)'!K81)</f>
        <v/>
      </c>
      <c r="I78" s="127" t="str">
        <f>IF(' 2_Wesentlichkeitsanalyse (dW)'!V81=0,"",' 2_Wesentlichkeitsanalyse (dW)'!V81)</f>
        <v/>
      </c>
    </row>
    <row r="79" spans="1:175" ht="64.5" hidden="1" outlineLevel="1">
      <c r="A79" s="25"/>
      <c r="B79" s="122" t="str">
        <f>' 2_Wesentlichkeitsanalyse (dW)'!B82</f>
        <v>ESRS E4</v>
      </c>
      <c r="C79" s="122" t="str">
        <f>' 2_Wesentlichkeitsanalyse (dW)'!C82</f>
        <v>E4 - Biologische Vielfalt und Ökosysteme</v>
      </c>
      <c r="D79" s="123" t="str">
        <f>' 2_Wesentlichkeitsanalyse (dW)'!D82</f>
        <v>Direkte Ursachen des Biodiversitätsverlusts</v>
      </c>
      <c r="E79" s="125" t="str">
        <f>' 2_Wesentlichkeitsanalyse (dW)'!E82</f>
        <v>Landnutzungsänderungen, Süßwasser- und Meeresnutzungsänderungen</v>
      </c>
      <c r="F79" s="46" t="str">
        <f>IF(Tableau32[[#This Row],[Zutreffend?
'[ Ja / Nein']]]=0,"",Tableau32[[#This Row],[Zutreffend?
'[ Ja / Nein']]])</f>
        <v/>
      </c>
      <c r="G79" s="123" t="s">
        <v>42</v>
      </c>
      <c r="H79" s="129" t="str">
        <f>IF(' 2_Wesentlichkeitsanalyse (dW)'!K82=0,"",' 2_Wesentlichkeitsanalyse (dW)'!K82)</f>
        <v/>
      </c>
      <c r="I79" s="127" t="str">
        <f>IF(' 2_Wesentlichkeitsanalyse (dW)'!V82=0,"",' 2_Wesentlichkeitsanalyse (dW)'!V82)</f>
        <v/>
      </c>
    </row>
    <row r="80" spans="1:175" ht="64.5" hidden="1" outlineLevel="1">
      <c r="A80" s="25"/>
      <c r="B80" s="122" t="str">
        <f>' 2_Wesentlichkeitsanalyse (dW)'!B83</f>
        <v>ESRS E4</v>
      </c>
      <c r="C80" s="122" t="str">
        <f>' 2_Wesentlichkeitsanalyse (dW)'!C83</f>
        <v>E4 - Biologische Vielfalt und Ökosysteme</v>
      </c>
      <c r="D80" s="123" t="str">
        <f>' 2_Wesentlichkeitsanalyse (dW)'!D83</f>
        <v>Direkte Ursachen des Biodiversitätsverlusts</v>
      </c>
      <c r="E80" s="125" t="str">
        <f>' 2_Wesentlichkeitsanalyse (dW)'!E83</f>
        <v>Landnutzungsänderungen, Süßwasser- und Meeresnutzungsänderungen</v>
      </c>
      <c r="F80" s="46" t="str">
        <f>IF(Tableau32[[#This Row],[Zutreffend?
'[ Ja / Nein']]]=0,"",Tableau32[[#This Row],[Zutreffend?
'[ Ja / Nein']]])</f>
        <v/>
      </c>
      <c r="G80" s="123" t="s">
        <v>42</v>
      </c>
      <c r="H80" s="129" t="str">
        <f>IF(' 2_Wesentlichkeitsanalyse (dW)'!K83=0,"",' 2_Wesentlichkeitsanalyse (dW)'!K83)</f>
        <v/>
      </c>
      <c r="I80" s="127" t="str">
        <f>IF(' 2_Wesentlichkeitsanalyse (dW)'!V83=0,"",' 2_Wesentlichkeitsanalyse (dW)'!V83)</f>
        <v/>
      </c>
    </row>
    <row r="81" spans="1:9" ht="64.5" hidden="1" outlineLevel="1">
      <c r="A81" s="25"/>
      <c r="B81" s="122" t="str">
        <f>' 2_Wesentlichkeitsanalyse (dW)'!B84</f>
        <v>ESRS E4</v>
      </c>
      <c r="C81" s="122" t="str">
        <f>' 2_Wesentlichkeitsanalyse (dW)'!C84</f>
        <v>E4 - Biologische Vielfalt und Ökosysteme</v>
      </c>
      <c r="D81" s="123" t="str">
        <f>' 2_Wesentlichkeitsanalyse (dW)'!D84</f>
        <v>Direkte Ursachen des Biodiversitätsverlusts</v>
      </c>
      <c r="E81" s="125" t="str">
        <f>' 2_Wesentlichkeitsanalyse (dW)'!E84</f>
        <v>Landnutzungsänderungen, Süßwasser- und Meeresnutzungsänderungen</v>
      </c>
      <c r="F81" s="46" t="str">
        <f>IF(Tableau32[[#This Row],[Zutreffend?
'[ Ja / Nein']]]=0,"",Tableau32[[#This Row],[Zutreffend?
'[ Ja / Nein']]])</f>
        <v/>
      </c>
      <c r="G81" s="123" t="s">
        <v>42</v>
      </c>
      <c r="H81" s="129" t="str">
        <f>IF(' 2_Wesentlichkeitsanalyse (dW)'!K84=0,"",' 2_Wesentlichkeitsanalyse (dW)'!K84)</f>
        <v/>
      </c>
      <c r="I81" s="127" t="str">
        <f>IF(' 2_Wesentlichkeitsanalyse (dW)'!V84=0,"",' 2_Wesentlichkeitsanalyse (dW)'!V84)</f>
        <v/>
      </c>
    </row>
    <row r="82" spans="1:9" ht="64.5" hidden="1" outlineLevel="1">
      <c r="A82" s="25"/>
      <c r="B82" s="122" t="str">
        <f>' 2_Wesentlichkeitsanalyse (dW)'!B85</f>
        <v>ESRS E4</v>
      </c>
      <c r="C82" s="122" t="str">
        <f>' 2_Wesentlichkeitsanalyse (dW)'!C85</f>
        <v>E4 - Biologische Vielfalt und Ökosysteme</v>
      </c>
      <c r="D82" s="123" t="str">
        <f>' 2_Wesentlichkeitsanalyse (dW)'!D85</f>
        <v>Direkte Ursachen des Biodiversitätsverlusts</v>
      </c>
      <c r="E82" s="125" t="str">
        <f>' 2_Wesentlichkeitsanalyse (dW)'!E85</f>
        <v>Direkte Ausbeutung</v>
      </c>
      <c r="F82" s="46" t="str">
        <f>IF(Tableau32[[#This Row],[Zutreffend?
'[ Ja / Nein']]]=0,"",Tableau32[[#This Row],[Zutreffend?
'[ Ja / Nein']]])</f>
        <v/>
      </c>
      <c r="G82" s="123" t="s">
        <v>42</v>
      </c>
      <c r="H82" s="129" t="str">
        <f>IF(' 2_Wesentlichkeitsanalyse (dW)'!K85=0,"",' 2_Wesentlichkeitsanalyse (dW)'!K85)</f>
        <v/>
      </c>
      <c r="I82" s="127" t="str">
        <f>IF(' 2_Wesentlichkeitsanalyse (dW)'!V85=0,"",' 2_Wesentlichkeitsanalyse (dW)'!V85)</f>
        <v/>
      </c>
    </row>
    <row r="83" spans="1:9" ht="64.5" hidden="1" outlineLevel="1">
      <c r="A83" s="25"/>
      <c r="B83" s="122" t="str">
        <f>' 2_Wesentlichkeitsanalyse (dW)'!B86</f>
        <v>ESRS E4</v>
      </c>
      <c r="C83" s="122" t="str">
        <f>' 2_Wesentlichkeitsanalyse (dW)'!C86</f>
        <v>E4 - Biologische Vielfalt und Ökosysteme</v>
      </c>
      <c r="D83" s="123" t="str">
        <f>' 2_Wesentlichkeitsanalyse (dW)'!D86</f>
        <v>Direkte Ursachen des Biodiversitätsverlusts</v>
      </c>
      <c r="E83" s="125" t="str">
        <f>' 2_Wesentlichkeitsanalyse (dW)'!E86</f>
        <v>Direkte Ausbeutung</v>
      </c>
      <c r="F83" s="46" t="str">
        <f>IF(Tableau32[[#This Row],[Zutreffend?
'[ Ja / Nein']]]=0,"",Tableau32[[#This Row],[Zutreffend?
'[ Ja / Nein']]])</f>
        <v/>
      </c>
      <c r="G83" s="123" t="s">
        <v>42</v>
      </c>
      <c r="H83" s="129" t="str">
        <f>IF(' 2_Wesentlichkeitsanalyse (dW)'!K86=0,"",' 2_Wesentlichkeitsanalyse (dW)'!K86)</f>
        <v/>
      </c>
      <c r="I83" s="127" t="str">
        <f>IF(' 2_Wesentlichkeitsanalyse (dW)'!V86=0,"",' 2_Wesentlichkeitsanalyse (dW)'!V86)</f>
        <v/>
      </c>
    </row>
    <row r="84" spans="1:9" ht="64.5" hidden="1" outlineLevel="1">
      <c r="A84" s="25"/>
      <c r="B84" s="122" t="str">
        <f>' 2_Wesentlichkeitsanalyse (dW)'!B87</f>
        <v>ESRS E4</v>
      </c>
      <c r="C84" s="122" t="str">
        <f>' 2_Wesentlichkeitsanalyse (dW)'!C87</f>
        <v>E4 - Biologische Vielfalt und Ökosysteme</v>
      </c>
      <c r="D84" s="123" t="str">
        <f>' 2_Wesentlichkeitsanalyse (dW)'!D87</f>
        <v>Direkte Ursachen des Biodiversitätsverlusts</v>
      </c>
      <c r="E84" s="125" t="str">
        <f>' 2_Wesentlichkeitsanalyse (dW)'!E87</f>
        <v>Direkte Ausbeutung</v>
      </c>
      <c r="F84" s="46" t="str">
        <f>IF(Tableau32[[#This Row],[Zutreffend?
'[ Ja / Nein']]]=0,"",Tableau32[[#This Row],[Zutreffend?
'[ Ja / Nein']]])</f>
        <v/>
      </c>
      <c r="G84" s="123" t="s">
        <v>42</v>
      </c>
      <c r="H84" s="129" t="str">
        <f>IF(' 2_Wesentlichkeitsanalyse (dW)'!K87=0,"",' 2_Wesentlichkeitsanalyse (dW)'!K87)</f>
        <v/>
      </c>
      <c r="I84" s="127" t="str">
        <f>IF(' 2_Wesentlichkeitsanalyse (dW)'!V87=0,"",' 2_Wesentlichkeitsanalyse (dW)'!V87)</f>
        <v/>
      </c>
    </row>
    <row r="85" spans="1:9" ht="64.5" hidden="1" outlineLevel="1">
      <c r="A85" s="25"/>
      <c r="B85" s="122" t="str">
        <f>' 2_Wesentlichkeitsanalyse (dW)'!B88</f>
        <v>ESRS E4</v>
      </c>
      <c r="C85" s="122" t="str">
        <f>' 2_Wesentlichkeitsanalyse (dW)'!C88</f>
        <v>E4 - Biologische Vielfalt und Ökosysteme</v>
      </c>
      <c r="D85" s="123" t="str">
        <f>' 2_Wesentlichkeitsanalyse (dW)'!D88</f>
        <v>Direkte Ursachen des Biodiversitätsverlusts</v>
      </c>
      <c r="E85" s="125" t="str">
        <f>' 2_Wesentlichkeitsanalyse (dW)'!E88</f>
        <v>Direkte Ausbeutung</v>
      </c>
      <c r="F85" s="46" t="str">
        <f>IF(Tableau32[[#This Row],[Zutreffend?
'[ Ja / Nein']]]=0,"",Tableau32[[#This Row],[Zutreffend?
'[ Ja / Nein']]])</f>
        <v/>
      </c>
      <c r="G85" s="123" t="s">
        <v>42</v>
      </c>
      <c r="H85" s="129" t="str">
        <f>IF(' 2_Wesentlichkeitsanalyse (dW)'!K88=0,"",' 2_Wesentlichkeitsanalyse (dW)'!K88)</f>
        <v/>
      </c>
      <c r="I85" s="127" t="str">
        <f>IF(' 2_Wesentlichkeitsanalyse (dW)'!V88=0,"",' 2_Wesentlichkeitsanalyse (dW)'!V88)</f>
        <v/>
      </c>
    </row>
    <row r="86" spans="1:9" ht="64.5" hidden="1" outlineLevel="1">
      <c r="A86" s="25"/>
      <c r="B86" s="122" t="str">
        <f>' 2_Wesentlichkeitsanalyse (dW)'!B89</f>
        <v>ESRS E4</v>
      </c>
      <c r="C86" s="122" t="str">
        <f>' 2_Wesentlichkeitsanalyse (dW)'!C89</f>
        <v>E4 - Biologische Vielfalt und Ökosysteme</v>
      </c>
      <c r="D86" s="123" t="str">
        <f>' 2_Wesentlichkeitsanalyse (dW)'!D89</f>
        <v>Direkte Ursachen des Biodiversitätsverlusts</v>
      </c>
      <c r="E86" s="125" t="str">
        <f>' 2_Wesentlichkeitsanalyse (dW)'!E89</f>
        <v>Invasive gebietsfremde Arten</v>
      </c>
      <c r="F86" s="46" t="str">
        <f>IF(Tableau32[[#This Row],[Zutreffend?
'[ Ja / Nein']]]=0,"",Tableau32[[#This Row],[Zutreffend?
'[ Ja / Nein']]])</f>
        <v/>
      </c>
      <c r="G86" s="123" t="s">
        <v>42</v>
      </c>
      <c r="H86" s="129" t="str">
        <f>IF(' 2_Wesentlichkeitsanalyse (dW)'!K89=0,"",' 2_Wesentlichkeitsanalyse (dW)'!K89)</f>
        <v/>
      </c>
      <c r="I86" s="127" t="str">
        <f>IF(' 2_Wesentlichkeitsanalyse (dW)'!V89=0,"",' 2_Wesentlichkeitsanalyse (dW)'!V89)</f>
        <v/>
      </c>
    </row>
    <row r="87" spans="1:9" ht="64.5" hidden="1" outlineLevel="1">
      <c r="A87" s="25"/>
      <c r="B87" s="122" t="str">
        <f>' 2_Wesentlichkeitsanalyse (dW)'!B90</f>
        <v>ESRS E4</v>
      </c>
      <c r="C87" s="122" t="str">
        <f>' 2_Wesentlichkeitsanalyse (dW)'!C90</f>
        <v>E4 - Biologische Vielfalt und Ökosysteme</v>
      </c>
      <c r="D87" s="123" t="str">
        <f>' 2_Wesentlichkeitsanalyse (dW)'!D90</f>
        <v>Direkte Ursachen des Biodiversitätsverlusts</v>
      </c>
      <c r="E87" s="125" t="str">
        <f>' 2_Wesentlichkeitsanalyse (dW)'!E90</f>
        <v>Invasive gebietsfremde Arten</v>
      </c>
      <c r="F87" s="46" t="str">
        <f>IF(Tableau32[[#This Row],[Zutreffend?
'[ Ja / Nein']]]=0,"",Tableau32[[#This Row],[Zutreffend?
'[ Ja / Nein']]])</f>
        <v/>
      </c>
      <c r="G87" s="123" t="s">
        <v>42</v>
      </c>
      <c r="H87" s="129" t="str">
        <f>IF(' 2_Wesentlichkeitsanalyse (dW)'!K90=0,"",' 2_Wesentlichkeitsanalyse (dW)'!K90)</f>
        <v/>
      </c>
      <c r="I87" s="127" t="str">
        <f>IF(' 2_Wesentlichkeitsanalyse (dW)'!V90=0,"",' 2_Wesentlichkeitsanalyse (dW)'!V90)</f>
        <v/>
      </c>
    </row>
    <row r="88" spans="1:9" ht="64.5" hidden="1" outlineLevel="1">
      <c r="A88" s="25"/>
      <c r="B88" s="122" t="str">
        <f>' 2_Wesentlichkeitsanalyse (dW)'!B91</f>
        <v>ESRS E4</v>
      </c>
      <c r="C88" s="122" t="str">
        <f>' 2_Wesentlichkeitsanalyse (dW)'!C91</f>
        <v>E4 - Biologische Vielfalt und Ökosysteme</v>
      </c>
      <c r="D88" s="123" t="str">
        <f>' 2_Wesentlichkeitsanalyse (dW)'!D91</f>
        <v>Direkte Ursachen des Biodiversitätsverlusts</v>
      </c>
      <c r="E88" s="125" t="str">
        <f>' 2_Wesentlichkeitsanalyse (dW)'!E91</f>
        <v>Invasive gebietsfremde Arten</v>
      </c>
      <c r="F88" s="46" t="str">
        <f>IF(Tableau32[[#This Row],[Zutreffend?
'[ Ja / Nein']]]=0,"",Tableau32[[#This Row],[Zutreffend?
'[ Ja / Nein']]])</f>
        <v/>
      </c>
      <c r="G88" s="123" t="s">
        <v>42</v>
      </c>
      <c r="H88" s="129" t="str">
        <f>IF(' 2_Wesentlichkeitsanalyse (dW)'!K91=0,"",' 2_Wesentlichkeitsanalyse (dW)'!K91)</f>
        <v/>
      </c>
      <c r="I88" s="127" t="str">
        <f>IF(' 2_Wesentlichkeitsanalyse (dW)'!V91=0,"",' 2_Wesentlichkeitsanalyse (dW)'!V91)</f>
        <v/>
      </c>
    </row>
    <row r="89" spans="1:9" ht="64.5" hidden="1" outlineLevel="1">
      <c r="A89" s="25"/>
      <c r="B89" s="122" t="str">
        <f>' 2_Wesentlichkeitsanalyse (dW)'!B92</f>
        <v>ESRS E4</v>
      </c>
      <c r="C89" s="122" t="str">
        <f>' 2_Wesentlichkeitsanalyse (dW)'!C92</f>
        <v>E4 - Biologische Vielfalt und Ökosysteme</v>
      </c>
      <c r="D89" s="123" t="str">
        <f>' 2_Wesentlichkeitsanalyse (dW)'!D92</f>
        <v>Direkte Ursachen des Biodiversitätsverlusts</v>
      </c>
      <c r="E89" s="125" t="str">
        <f>' 2_Wesentlichkeitsanalyse (dW)'!E92</f>
        <v>Invasive gebietsfremde Arten</v>
      </c>
      <c r="F89" s="46" t="str">
        <f>IF(Tableau32[[#This Row],[Zutreffend?
'[ Ja / Nein']]]=0,"",Tableau32[[#This Row],[Zutreffend?
'[ Ja / Nein']]])</f>
        <v/>
      </c>
      <c r="G89" s="123" t="s">
        <v>42</v>
      </c>
      <c r="H89" s="129" t="str">
        <f>IF(' 2_Wesentlichkeitsanalyse (dW)'!K92=0,"",' 2_Wesentlichkeitsanalyse (dW)'!K92)</f>
        <v/>
      </c>
      <c r="I89" s="127" t="str">
        <f>IF(' 2_Wesentlichkeitsanalyse (dW)'!V92=0,"",' 2_Wesentlichkeitsanalyse (dW)'!V92)</f>
        <v/>
      </c>
    </row>
    <row r="90" spans="1:9" ht="64.5" hidden="1" outlineLevel="1">
      <c r="A90" s="25"/>
      <c r="B90" s="122" t="str">
        <f>' 2_Wesentlichkeitsanalyse (dW)'!B93</f>
        <v>ESRS E4</v>
      </c>
      <c r="C90" s="122" t="str">
        <f>' 2_Wesentlichkeitsanalyse (dW)'!C93</f>
        <v>E4 - Biologische Vielfalt und Ökosysteme</v>
      </c>
      <c r="D90" s="123" t="str">
        <f>' 2_Wesentlichkeitsanalyse (dW)'!D93</f>
        <v>Direkte Ursachen des Biodiversitätsverlusts</v>
      </c>
      <c r="E90" s="125" t="str">
        <f>' 2_Wesentlichkeitsanalyse (dW)'!E93</f>
        <v>Umweltverschmutzung</v>
      </c>
      <c r="F90" s="46" t="str">
        <f>IF(Tableau32[[#This Row],[Zutreffend?
'[ Ja / Nein']]]=0,"",Tableau32[[#This Row],[Zutreffend?
'[ Ja / Nein']]])</f>
        <v/>
      </c>
      <c r="G90" s="123" t="s">
        <v>42</v>
      </c>
      <c r="H90" s="129" t="str">
        <f>IF(' 2_Wesentlichkeitsanalyse (dW)'!K93=0,"",' 2_Wesentlichkeitsanalyse (dW)'!K93)</f>
        <v/>
      </c>
      <c r="I90" s="127" t="str">
        <f>IF(' 2_Wesentlichkeitsanalyse (dW)'!V93=0,"",' 2_Wesentlichkeitsanalyse (dW)'!V93)</f>
        <v/>
      </c>
    </row>
    <row r="91" spans="1:9" ht="64.5" hidden="1" outlineLevel="1">
      <c r="A91" s="25"/>
      <c r="B91" s="122" t="str">
        <f>' 2_Wesentlichkeitsanalyse (dW)'!B94</f>
        <v>ESRS E4</v>
      </c>
      <c r="C91" s="122" t="str">
        <f>' 2_Wesentlichkeitsanalyse (dW)'!C94</f>
        <v>E4 - Biologische Vielfalt und Ökosysteme</v>
      </c>
      <c r="D91" s="123" t="str">
        <f>' 2_Wesentlichkeitsanalyse (dW)'!D94</f>
        <v>Direkte Ursachen des Biodiversitätsverlusts</v>
      </c>
      <c r="E91" s="125" t="str">
        <f>' 2_Wesentlichkeitsanalyse (dW)'!E94</f>
        <v>Umweltverschmutzung</v>
      </c>
      <c r="F91" s="46" t="str">
        <f>IF(Tableau32[[#This Row],[Zutreffend?
'[ Ja / Nein']]]=0,"",Tableau32[[#This Row],[Zutreffend?
'[ Ja / Nein']]])</f>
        <v/>
      </c>
      <c r="G91" s="123" t="s">
        <v>42</v>
      </c>
      <c r="H91" s="129" t="str">
        <f>IF(' 2_Wesentlichkeitsanalyse (dW)'!K94=0,"",' 2_Wesentlichkeitsanalyse (dW)'!K94)</f>
        <v/>
      </c>
      <c r="I91" s="127" t="str">
        <f>IF(' 2_Wesentlichkeitsanalyse (dW)'!V94=0,"",' 2_Wesentlichkeitsanalyse (dW)'!V94)</f>
        <v/>
      </c>
    </row>
    <row r="92" spans="1:9" ht="64.5" hidden="1" outlineLevel="1">
      <c r="A92" s="25"/>
      <c r="B92" s="122" t="str">
        <f>' 2_Wesentlichkeitsanalyse (dW)'!B95</f>
        <v>ESRS E4</v>
      </c>
      <c r="C92" s="122" t="str">
        <f>' 2_Wesentlichkeitsanalyse (dW)'!C95</f>
        <v>E4 - Biologische Vielfalt und Ökosysteme</v>
      </c>
      <c r="D92" s="123" t="str">
        <f>' 2_Wesentlichkeitsanalyse (dW)'!D95</f>
        <v>Direkte Ursachen des Biodiversitätsverlusts</v>
      </c>
      <c r="E92" s="125" t="str">
        <f>' 2_Wesentlichkeitsanalyse (dW)'!E95</f>
        <v>Umweltverschmutzung</v>
      </c>
      <c r="F92" s="46" t="str">
        <f>IF(Tableau32[[#This Row],[Zutreffend?
'[ Ja / Nein']]]=0,"",Tableau32[[#This Row],[Zutreffend?
'[ Ja / Nein']]])</f>
        <v/>
      </c>
      <c r="G92" s="123" t="s">
        <v>42</v>
      </c>
      <c r="H92" s="129" t="str">
        <f>IF(' 2_Wesentlichkeitsanalyse (dW)'!K95=0,"",' 2_Wesentlichkeitsanalyse (dW)'!K95)</f>
        <v/>
      </c>
      <c r="I92" s="127" t="str">
        <f>IF(' 2_Wesentlichkeitsanalyse (dW)'!V95=0,"",' 2_Wesentlichkeitsanalyse (dW)'!V95)</f>
        <v/>
      </c>
    </row>
    <row r="93" spans="1:9" ht="64.5" hidden="1" outlineLevel="1">
      <c r="A93" s="25"/>
      <c r="B93" s="122" t="str">
        <f>' 2_Wesentlichkeitsanalyse (dW)'!B96</f>
        <v>ESRS E4</v>
      </c>
      <c r="C93" s="122" t="str">
        <f>' 2_Wesentlichkeitsanalyse (dW)'!C96</f>
        <v>E4 - Biologische Vielfalt und Ökosysteme</v>
      </c>
      <c r="D93" s="123" t="str">
        <f>' 2_Wesentlichkeitsanalyse (dW)'!D96</f>
        <v>Direkte Ursachen des Biodiversitätsverlusts</v>
      </c>
      <c r="E93" s="125" t="str">
        <f>' 2_Wesentlichkeitsanalyse (dW)'!E96</f>
        <v>Umweltverschmutzung</v>
      </c>
      <c r="F93" s="46" t="str">
        <f>IF(Tableau32[[#This Row],[Zutreffend?
'[ Ja / Nein']]]=0,"",Tableau32[[#This Row],[Zutreffend?
'[ Ja / Nein']]])</f>
        <v/>
      </c>
      <c r="G93" s="123" t="s">
        <v>42</v>
      </c>
      <c r="H93" s="129" t="str">
        <f>IF(' 2_Wesentlichkeitsanalyse (dW)'!K96=0,"",' 2_Wesentlichkeitsanalyse (dW)'!K96)</f>
        <v/>
      </c>
      <c r="I93" s="127" t="str">
        <f>IF(' 2_Wesentlichkeitsanalyse (dW)'!V96=0,"",' 2_Wesentlichkeitsanalyse (dW)'!V96)</f>
        <v/>
      </c>
    </row>
    <row r="94" spans="1:9" ht="64.5" hidden="1" outlineLevel="1">
      <c r="A94" s="25"/>
      <c r="B94" s="122" t="str">
        <f>' 2_Wesentlichkeitsanalyse (dW)'!B97</f>
        <v>ESRS E4</v>
      </c>
      <c r="C94" s="122" t="str">
        <f>' 2_Wesentlichkeitsanalyse (dW)'!C97</f>
        <v>E4 - Biologische Vielfalt und Ökosysteme</v>
      </c>
      <c r="D94" s="123" t="str">
        <f>' 2_Wesentlichkeitsanalyse (dW)'!D97</f>
        <v>Direkte Ursachen des Biodiversitätsverlusts</v>
      </c>
      <c r="E94" s="125" t="str">
        <f>' 2_Wesentlichkeitsanalyse (dW)'!E97</f>
        <v>Sonstige</v>
      </c>
      <c r="F94" s="46" t="str">
        <f>IF(Tableau32[[#This Row],[Zutreffend?
'[ Ja / Nein']]]=0,"",Tableau32[[#This Row],[Zutreffend?
'[ Ja / Nein']]])</f>
        <v/>
      </c>
      <c r="G94" s="123" t="s">
        <v>42</v>
      </c>
      <c r="H94" s="129" t="str">
        <f>IF(' 2_Wesentlichkeitsanalyse (dW)'!K97=0,"",' 2_Wesentlichkeitsanalyse (dW)'!K97)</f>
        <v/>
      </c>
      <c r="I94" s="127" t="str">
        <f>IF(' 2_Wesentlichkeitsanalyse (dW)'!V97=0,"",' 2_Wesentlichkeitsanalyse (dW)'!V97)</f>
        <v/>
      </c>
    </row>
    <row r="95" spans="1:9" ht="64.5" hidden="1" outlineLevel="1">
      <c r="A95" s="25"/>
      <c r="B95" s="122" t="str">
        <f>' 2_Wesentlichkeitsanalyse (dW)'!B98</f>
        <v>ESRS E4</v>
      </c>
      <c r="C95" s="122" t="str">
        <f>' 2_Wesentlichkeitsanalyse (dW)'!C98</f>
        <v>E4 - Biologische Vielfalt und Ökosysteme</v>
      </c>
      <c r="D95" s="123" t="str">
        <f>' 2_Wesentlichkeitsanalyse (dW)'!D98</f>
        <v>Auswirkungen auf den Zustand der Arten</v>
      </c>
      <c r="E95" s="125" t="str">
        <f>' 2_Wesentlichkeitsanalyse (dW)'!E98</f>
        <v>Populationsgröße von Arten</v>
      </c>
      <c r="F95" s="46" t="str">
        <f>IF(Tableau32[[#This Row],[Zutreffend?
'[ Ja / Nein']]]=0,"",Tableau32[[#This Row],[Zutreffend?
'[ Ja / Nein']]])</f>
        <v/>
      </c>
      <c r="G95" s="123" t="s">
        <v>42</v>
      </c>
      <c r="H95" s="129" t="str">
        <f>IF(' 2_Wesentlichkeitsanalyse (dW)'!K98=0,"",' 2_Wesentlichkeitsanalyse (dW)'!K98)</f>
        <v/>
      </c>
      <c r="I95" s="127" t="str">
        <f>IF(' 2_Wesentlichkeitsanalyse (dW)'!V98=0,"",' 2_Wesentlichkeitsanalyse (dW)'!V98)</f>
        <v/>
      </c>
    </row>
    <row r="96" spans="1:9" ht="64.5" hidden="1" outlineLevel="1">
      <c r="A96" s="25"/>
      <c r="B96" s="122" t="str">
        <f>' 2_Wesentlichkeitsanalyse (dW)'!B99</f>
        <v>ESRS E4</v>
      </c>
      <c r="C96" s="122" t="str">
        <f>' 2_Wesentlichkeitsanalyse (dW)'!C99</f>
        <v>E4 - Biologische Vielfalt und Ökosysteme</v>
      </c>
      <c r="D96" s="123" t="str">
        <f>' 2_Wesentlichkeitsanalyse (dW)'!D99</f>
        <v>Auswirkungen auf den Zustand der Arten</v>
      </c>
      <c r="E96" s="125" t="str">
        <f>' 2_Wesentlichkeitsanalyse (dW)'!E99</f>
        <v>Populationsgröße von Arten</v>
      </c>
      <c r="F96" s="46" t="str">
        <f>IF(Tableau32[[#This Row],[Zutreffend?
'[ Ja / Nein']]]=0,"",Tableau32[[#This Row],[Zutreffend?
'[ Ja / Nein']]])</f>
        <v/>
      </c>
      <c r="G96" s="123" t="s">
        <v>42</v>
      </c>
      <c r="H96" s="129" t="str">
        <f>IF(' 2_Wesentlichkeitsanalyse (dW)'!K99=0,"",' 2_Wesentlichkeitsanalyse (dW)'!K99)</f>
        <v/>
      </c>
      <c r="I96" s="127" t="str">
        <f>IF(' 2_Wesentlichkeitsanalyse (dW)'!V99=0,"",' 2_Wesentlichkeitsanalyse (dW)'!V99)</f>
        <v/>
      </c>
    </row>
    <row r="97" spans="1:9" ht="64.5" hidden="1" outlineLevel="1">
      <c r="A97" s="25"/>
      <c r="B97" s="122" t="str">
        <f>' 2_Wesentlichkeitsanalyse (dW)'!B100</f>
        <v>ESRS E4</v>
      </c>
      <c r="C97" s="122" t="str">
        <f>' 2_Wesentlichkeitsanalyse (dW)'!C100</f>
        <v>E4 - Biologische Vielfalt und Ökosysteme</v>
      </c>
      <c r="D97" s="123" t="str">
        <f>' 2_Wesentlichkeitsanalyse (dW)'!D100</f>
        <v>Auswirkungen auf den Zustand der Arten</v>
      </c>
      <c r="E97" s="125" t="str">
        <f>' 2_Wesentlichkeitsanalyse (dW)'!E100</f>
        <v>Populationsgröße von Arten</v>
      </c>
      <c r="F97" s="46" t="str">
        <f>IF(Tableau32[[#This Row],[Zutreffend?
'[ Ja / Nein']]]=0,"",Tableau32[[#This Row],[Zutreffend?
'[ Ja / Nein']]])</f>
        <v/>
      </c>
      <c r="G97" s="123" t="s">
        <v>42</v>
      </c>
      <c r="H97" s="129" t="str">
        <f>IF(' 2_Wesentlichkeitsanalyse (dW)'!K100=0,"",' 2_Wesentlichkeitsanalyse (dW)'!K100)</f>
        <v/>
      </c>
      <c r="I97" s="127" t="str">
        <f>IF(' 2_Wesentlichkeitsanalyse (dW)'!V100=0,"",' 2_Wesentlichkeitsanalyse (dW)'!V100)</f>
        <v/>
      </c>
    </row>
    <row r="98" spans="1:9" ht="64.5" hidden="1" outlineLevel="1">
      <c r="A98" s="25"/>
      <c r="B98" s="122" t="str">
        <f>' 2_Wesentlichkeitsanalyse (dW)'!B101</f>
        <v>ESRS E4</v>
      </c>
      <c r="C98" s="122" t="str">
        <f>' 2_Wesentlichkeitsanalyse (dW)'!C101</f>
        <v>E4 - Biologische Vielfalt und Ökosysteme</v>
      </c>
      <c r="D98" s="123" t="str">
        <f>' 2_Wesentlichkeitsanalyse (dW)'!D101</f>
        <v>Auswirkungen auf den Zustand der Arten</v>
      </c>
      <c r="E98" s="125" t="str">
        <f>' 2_Wesentlichkeitsanalyse (dW)'!E101</f>
        <v>Populationsgröße von Arten</v>
      </c>
      <c r="F98" s="46" t="str">
        <f>IF(Tableau32[[#This Row],[Zutreffend?
'[ Ja / Nein']]]=0,"",Tableau32[[#This Row],[Zutreffend?
'[ Ja / Nein']]])</f>
        <v/>
      </c>
      <c r="G98" s="123" t="s">
        <v>42</v>
      </c>
      <c r="H98" s="129" t="str">
        <f>IF(' 2_Wesentlichkeitsanalyse (dW)'!K101=0,"",' 2_Wesentlichkeitsanalyse (dW)'!K101)</f>
        <v/>
      </c>
      <c r="I98" s="127" t="str">
        <f>IF(' 2_Wesentlichkeitsanalyse (dW)'!V101=0,"",' 2_Wesentlichkeitsanalyse (dW)'!V101)</f>
        <v/>
      </c>
    </row>
    <row r="99" spans="1:9" ht="64.5" hidden="1" outlineLevel="1">
      <c r="A99" s="25"/>
      <c r="B99" s="122" t="str">
        <f>' 2_Wesentlichkeitsanalyse (dW)'!B102</f>
        <v>ESRS E4</v>
      </c>
      <c r="C99" s="122" t="str">
        <f>' 2_Wesentlichkeitsanalyse (dW)'!C102</f>
        <v>E4 - Biologische Vielfalt und Ökosysteme</v>
      </c>
      <c r="D99" s="123" t="str">
        <f>' 2_Wesentlichkeitsanalyse (dW)'!D102</f>
        <v>Auswirkungen auf den Zustand der Arten</v>
      </c>
      <c r="E99" s="125" t="str">
        <f>' 2_Wesentlichkeitsanalyse (dW)'!E102</f>
        <v>Globales Ausrottungsrisiko von Arten</v>
      </c>
      <c r="F99" s="46" t="str">
        <f>IF(Tableau32[[#This Row],[Zutreffend?
'[ Ja / Nein']]]=0,"",Tableau32[[#This Row],[Zutreffend?
'[ Ja / Nein']]])</f>
        <v/>
      </c>
      <c r="G99" s="123" t="s">
        <v>42</v>
      </c>
      <c r="H99" s="129" t="str">
        <f>IF(' 2_Wesentlichkeitsanalyse (dW)'!K102=0,"",' 2_Wesentlichkeitsanalyse (dW)'!K102)</f>
        <v/>
      </c>
      <c r="I99" s="127" t="str">
        <f>IF(' 2_Wesentlichkeitsanalyse (dW)'!V102=0,"",' 2_Wesentlichkeitsanalyse (dW)'!V102)</f>
        <v/>
      </c>
    </row>
    <row r="100" spans="1:9" ht="64.5" hidden="1" outlineLevel="1">
      <c r="A100" s="25"/>
      <c r="B100" s="122" t="str">
        <f>' 2_Wesentlichkeitsanalyse (dW)'!B103</f>
        <v>ESRS E4</v>
      </c>
      <c r="C100" s="122" t="str">
        <f>' 2_Wesentlichkeitsanalyse (dW)'!C103</f>
        <v>E4 - Biologische Vielfalt und Ökosysteme</v>
      </c>
      <c r="D100" s="123" t="str">
        <f>' 2_Wesentlichkeitsanalyse (dW)'!D103</f>
        <v>Auswirkungen auf den Zustand der Arten</v>
      </c>
      <c r="E100" s="125" t="str">
        <f>' 2_Wesentlichkeitsanalyse (dW)'!E103</f>
        <v>Globales Ausrottungsrisiko von Arten</v>
      </c>
      <c r="F100" s="46" t="str">
        <f>IF(Tableau32[[#This Row],[Zutreffend?
'[ Ja / Nein']]]=0,"",Tableau32[[#This Row],[Zutreffend?
'[ Ja / Nein']]])</f>
        <v/>
      </c>
      <c r="G100" s="123" t="s">
        <v>42</v>
      </c>
      <c r="H100" s="129" t="str">
        <f>IF(' 2_Wesentlichkeitsanalyse (dW)'!K103=0,"",' 2_Wesentlichkeitsanalyse (dW)'!K103)</f>
        <v/>
      </c>
      <c r="I100" s="127" t="str">
        <f>IF(' 2_Wesentlichkeitsanalyse (dW)'!V103=0,"",' 2_Wesentlichkeitsanalyse (dW)'!V103)</f>
        <v/>
      </c>
    </row>
    <row r="101" spans="1:9" ht="64.5" hidden="1" outlineLevel="1">
      <c r="A101" s="25"/>
      <c r="B101" s="122" t="str">
        <f>' 2_Wesentlichkeitsanalyse (dW)'!B104</f>
        <v>ESRS E4</v>
      </c>
      <c r="C101" s="122" t="str">
        <f>' 2_Wesentlichkeitsanalyse (dW)'!C104</f>
        <v>E4 - Biologische Vielfalt und Ökosysteme</v>
      </c>
      <c r="D101" s="123" t="str">
        <f>' 2_Wesentlichkeitsanalyse (dW)'!D104</f>
        <v>Auswirkungen auf den Zustand der Arten</v>
      </c>
      <c r="E101" s="125" t="str">
        <f>' 2_Wesentlichkeitsanalyse (dW)'!E104</f>
        <v>Globales Ausrottungsrisiko von Arten</v>
      </c>
      <c r="F101" s="46" t="str">
        <f>IF(Tableau32[[#This Row],[Zutreffend?
'[ Ja / Nein']]]=0,"",Tableau32[[#This Row],[Zutreffend?
'[ Ja / Nein']]])</f>
        <v/>
      </c>
      <c r="G101" s="123" t="s">
        <v>42</v>
      </c>
      <c r="H101" s="129" t="str">
        <f>IF(' 2_Wesentlichkeitsanalyse (dW)'!K104=0,"",' 2_Wesentlichkeitsanalyse (dW)'!K104)</f>
        <v/>
      </c>
      <c r="I101" s="127" t="str">
        <f>IF(' 2_Wesentlichkeitsanalyse (dW)'!V104=0,"",' 2_Wesentlichkeitsanalyse (dW)'!V104)</f>
        <v/>
      </c>
    </row>
    <row r="102" spans="1:9" ht="64.5" hidden="1" outlineLevel="1">
      <c r="A102" s="25"/>
      <c r="B102" s="122" t="str">
        <f>' 2_Wesentlichkeitsanalyse (dW)'!B105</f>
        <v>ESRS E4</v>
      </c>
      <c r="C102" s="122" t="str">
        <f>' 2_Wesentlichkeitsanalyse (dW)'!C105</f>
        <v>E4 - Biologische Vielfalt und Ökosysteme</v>
      </c>
      <c r="D102" s="123" t="str">
        <f>' 2_Wesentlichkeitsanalyse (dW)'!D105</f>
        <v>Auswirkungen auf den Zustand der Arten</v>
      </c>
      <c r="E102" s="125" t="str">
        <f>' 2_Wesentlichkeitsanalyse (dW)'!E105</f>
        <v>Globales Ausrottungsrisiko von Arten</v>
      </c>
      <c r="F102" s="46" t="str">
        <f>IF(Tableau32[[#This Row],[Zutreffend?
'[ Ja / Nein']]]=0,"",Tableau32[[#This Row],[Zutreffend?
'[ Ja / Nein']]])</f>
        <v/>
      </c>
      <c r="G102" s="123" t="s">
        <v>42</v>
      </c>
      <c r="H102" s="129" t="str">
        <f>IF(' 2_Wesentlichkeitsanalyse (dW)'!K105=0,"",' 2_Wesentlichkeitsanalyse (dW)'!K105)</f>
        <v/>
      </c>
      <c r="I102" s="127" t="str">
        <f>IF(' 2_Wesentlichkeitsanalyse (dW)'!V105=0,"",' 2_Wesentlichkeitsanalyse (dW)'!V105)</f>
        <v/>
      </c>
    </row>
    <row r="103" spans="1:9" ht="86" hidden="1" outlineLevel="1">
      <c r="A103" s="25"/>
      <c r="B103" s="122" t="str">
        <f>' 2_Wesentlichkeitsanalyse (dW)'!B106</f>
        <v>ESRS E4</v>
      </c>
      <c r="C103" s="122" t="str">
        <f>' 2_Wesentlichkeitsanalyse (dW)'!C106</f>
        <v>E4 - Biologische Vielfalt und Ökosysteme</v>
      </c>
      <c r="D103" s="123" t="str">
        <f>' 2_Wesentlichkeitsanalyse (dW)'!D106</f>
        <v>Auswirkungen auf den Umfang und den Zustand von Ökosystemen</v>
      </c>
      <c r="E103" s="125" t="str">
        <f>' 2_Wesentlichkeitsanalyse (dW)'!E106</f>
        <v>Landdegradation</v>
      </c>
      <c r="F103" s="46" t="str">
        <f>IF(Tableau32[[#This Row],[Zutreffend?
'[ Ja / Nein']]]=0,"",Tableau32[[#This Row],[Zutreffend?
'[ Ja / Nein']]])</f>
        <v/>
      </c>
      <c r="G103" s="123" t="s">
        <v>42</v>
      </c>
      <c r="H103" s="129" t="str">
        <f>IF(' 2_Wesentlichkeitsanalyse (dW)'!K106=0,"",' 2_Wesentlichkeitsanalyse (dW)'!K106)</f>
        <v/>
      </c>
      <c r="I103" s="127" t="str">
        <f>IF(' 2_Wesentlichkeitsanalyse (dW)'!V106=0,"",' 2_Wesentlichkeitsanalyse (dW)'!V106)</f>
        <v/>
      </c>
    </row>
    <row r="104" spans="1:9" ht="86" hidden="1" outlineLevel="1">
      <c r="A104" s="25"/>
      <c r="B104" s="122" t="str">
        <f>' 2_Wesentlichkeitsanalyse (dW)'!B107</f>
        <v>ESRS E4</v>
      </c>
      <c r="C104" s="122" t="str">
        <f>' 2_Wesentlichkeitsanalyse (dW)'!C107</f>
        <v>E4 - Biologische Vielfalt und Ökosysteme</v>
      </c>
      <c r="D104" s="123" t="str">
        <f>' 2_Wesentlichkeitsanalyse (dW)'!D107</f>
        <v>Auswirkungen auf den Umfang und den Zustand von Ökosystemen</v>
      </c>
      <c r="E104" s="125" t="str">
        <f>' 2_Wesentlichkeitsanalyse (dW)'!E107</f>
        <v>Landdegradation</v>
      </c>
      <c r="F104" s="46" t="str">
        <f>IF(Tableau32[[#This Row],[Zutreffend?
'[ Ja / Nein']]]=0,"",Tableau32[[#This Row],[Zutreffend?
'[ Ja / Nein']]])</f>
        <v/>
      </c>
      <c r="G104" s="123" t="s">
        <v>42</v>
      </c>
      <c r="H104" s="129" t="str">
        <f>IF(' 2_Wesentlichkeitsanalyse (dW)'!K107=0,"",' 2_Wesentlichkeitsanalyse (dW)'!K107)</f>
        <v/>
      </c>
      <c r="I104" s="127" t="str">
        <f>IF(' 2_Wesentlichkeitsanalyse (dW)'!V107=0,"",' 2_Wesentlichkeitsanalyse (dW)'!V107)</f>
        <v/>
      </c>
    </row>
    <row r="105" spans="1:9" ht="86" hidden="1" outlineLevel="1">
      <c r="A105" s="25"/>
      <c r="B105" s="122" t="str">
        <f>' 2_Wesentlichkeitsanalyse (dW)'!B108</f>
        <v>ESRS E4</v>
      </c>
      <c r="C105" s="122" t="str">
        <f>' 2_Wesentlichkeitsanalyse (dW)'!C108</f>
        <v>E4 - Biologische Vielfalt und Ökosysteme</v>
      </c>
      <c r="D105" s="123" t="str">
        <f>' 2_Wesentlichkeitsanalyse (dW)'!D108</f>
        <v>Auswirkungen auf den Umfang und den Zustand von Ökosystemen</v>
      </c>
      <c r="E105" s="125" t="str">
        <f>' 2_Wesentlichkeitsanalyse (dW)'!E108</f>
        <v>Landdegradation</v>
      </c>
      <c r="F105" s="46" t="str">
        <f>IF(Tableau32[[#This Row],[Zutreffend?
'[ Ja / Nein']]]=0,"",Tableau32[[#This Row],[Zutreffend?
'[ Ja / Nein']]])</f>
        <v/>
      </c>
      <c r="G105" s="123" t="s">
        <v>42</v>
      </c>
      <c r="H105" s="129" t="str">
        <f>IF(' 2_Wesentlichkeitsanalyse (dW)'!K108=0,"",' 2_Wesentlichkeitsanalyse (dW)'!K108)</f>
        <v/>
      </c>
      <c r="I105" s="127" t="str">
        <f>IF(' 2_Wesentlichkeitsanalyse (dW)'!V108=0,"",' 2_Wesentlichkeitsanalyse (dW)'!V108)</f>
        <v/>
      </c>
    </row>
    <row r="106" spans="1:9" ht="86" hidden="1" outlineLevel="1">
      <c r="A106" s="25"/>
      <c r="B106" s="122" t="str">
        <f>' 2_Wesentlichkeitsanalyse (dW)'!B109</f>
        <v>ESRS E4</v>
      </c>
      <c r="C106" s="122" t="str">
        <f>' 2_Wesentlichkeitsanalyse (dW)'!C109</f>
        <v>E4 - Biologische Vielfalt und Ökosysteme</v>
      </c>
      <c r="D106" s="123" t="str">
        <f>' 2_Wesentlichkeitsanalyse (dW)'!D109</f>
        <v>Auswirkungen auf den Umfang und den Zustand von Ökosystemen</v>
      </c>
      <c r="E106" s="125" t="str">
        <f>' 2_Wesentlichkeitsanalyse (dW)'!E109</f>
        <v>Landdegradation</v>
      </c>
      <c r="F106" s="46" t="str">
        <f>IF(Tableau32[[#This Row],[Zutreffend?
'[ Ja / Nein']]]=0,"",Tableau32[[#This Row],[Zutreffend?
'[ Ja / Nein']]])</f>
        <v/>
      </c>
      <c r="G106" s="123" t="s">
        <v>42</v>
      </c>
      <c r="H106" s="129" t="str">
        <f>IF(' 2_Wesentlichkeitsanalyse (dW)'!K109=0,"",' 2_Wesentlichkeitsanalyse (dW)'!K109)</f>
        <v/>
      </c>
      <c r="I106" s="127" t="str">
        <f>IF(' 2_Wesentlichkeitsanalyse (dW)'!V109=0,"",' 2_Wesentlichkeitsanalyse (dW)'!V109)</f>
        <v/>
      </c>
    </row>
    <row r="107" spans="1:9" ht="86" hidden="1" outlineLevel="1">
      <c r="A107" s="25"/>
      <c r="B107" s="122" t="str">
        <f>' 2_Wesentlichkeitsanalyse (dW)'!B110</f>
        <v>ESRS E4</v>
      </c>
      <c r="C107" s="122" t="str">
        <f>' 2_Wesentlichkeitsanalyse (dW)'!C110</f>
        <v>E4 - Biologische Vielfalt und Ökosysteme</v>
      </c>
      <c r="D107" s="123" t="str">
        <f>' 2_Wesentlichkeitsanalyse (dW)'!D110</f>
        <v>Auswirkungen auf den Umfang und den Zustand von Ökosystemen</v>
      </c>
      <c r="E107" s="125" t="str">
        <f>' 2_Wesentlichkeitsanalyse (dW)'!E110</f>
        <v>Wüstenbildung</v>
      </c>
      <c r="F107" s="46" t="str">
        <f>IF(Tableau32[[#This Row],[Zutreffend?
'[ Ja / Nein']]]=0,"",Tableau32[[#This Row],[Zutreffend?
'[ Ja / Nein']]])</f>
        <v/>
      </c>
      <c r="G107" s="123" t="s">
        <v>42</v>
      </c>
      <c r="H107" s="129" t="str">
        <f>IF(' 2_Wesentlichkeitsanalyse (dW)'!K110=0,"",' 2_Wesentlichkeitsanalyse (dW)'!K110)</f>
        <v/>
      </c>
      <c r="I107" s="127" t="str">
        <f>IF(' 2_Wesentlichkeitsanalyse (dW)'!V110=0,"",' 2_Wesentlichkeitsanalyse (dW)'!V110)</f>
        <v/>
      </c>
    </row>
    <row r="108" spans="1:9" ht="86" hidden="1" outlineLevel="1">
      <c r="A108" s="25"/>
      <c r="B108" s="122" t="str">
        <f>' 2_Wesentlichkeitsanalyse (dW)'!B111</f>
        <v>ESRS E4</v>
      </c>
      <c r="C108" s="122" t="str">
        <f>' 2_Wesentlichkeitsanalyse (dW)'!C111</f>
        <v>E4 - Biologische Vielfalt und Ökosysteme</v>
      </c>
      <c r="D108" s="123" t="str">
        <f>' 2_Wesentlichkeitsanalyse (dW)'!D111</f>
        <v>Auswirkungen auf den Umfang und den Zustand von Ökosystemen</v>
      </c>
      <c r="E108" s="125" t="str">
        <f>' 2_Wesentlichkeitsanalyse (dW)'!E111</f>
        <v>Wüstenbildung</v>
      </c>
      <c r="F108" s="46" t="str">
        <f>IF(Tableau32[[#This Row],[Zutreffend?
'[ Ja / Nein']]]=0,"",Tableau32[[#This Row],[Zutreffend?
'[ Ja / Nein']]])</f>
        <v/>
      </c>
      <c r="G108" s="123" t="s">
        <v>42</v>
      </c>
      <c r="H108" s="129" t="str">
        <f>IF(' 2_Wesentlichkeitsanalyse (dW)'!K111=0,"",' 2_Wesentlichkeitsanalyse (dW)'!K111)</f>
        <v/>
      </c>
      <c r="I108" s="127" t="str">
        <f>IF(' 2_Wesentlichkeitsanalyse (dW)'!V111=0,"",' 2_Wesentlichkeitsanalyse (dW)'!V111)</f>
        <v/>
      </c>
    </row>
    <row r="109" spans="1:9" ht="86" hidden="1" outlineLevel="1">
      <c r="A109" s="25"/>
      <c r="B109" s="122" t="str">
        <f>' 2_Wesentlichkeitsanalyse (dW)'!B112</f>
        <v>ESRS E4</v>
      </c>
      <c r="C109" s="122" t="str">
        <f>' 2_Wesentlichkeitsanalyse (dW)'!C112</f>
        <v>E4 - Biologische Vielfalt und Ökosysteme</v>
      </c>
      <c r="D109" s="123" t="str">
        <f>' 2_Wesentlichkeitsanalyse (dW)'!D112</f>
        <v>Auswirkungen auf den Umfang und den Zustand von Ökosystemen</v>
      </c>
      <c r="E109" s="125" t="str">
        <f>' 2_Wesentlichkeitsanalyse (dW)'!E112</f>
        <v>Wüstenbildung</v>
      </c>
      <c r="F109" s="46" t="str">
        <f>IF(Tableau32[[#This Row],[Zutreffend?
'[ Ja / Nein']]]=0,"",Tableau32[[#This Row],[Zutreffend?
'[ Ja / Nein']]])</f>
        <v/>
      </c>
      <c r="G109" s="123" t="s">
        <v>42</v>
      </c>
      <c r="H109" s="129" t="str">
        <f>IF(' 2_Wesentlichkeitsanalyse (dW)'!K112=0,"",' 2_Wesentlichkeitsanalyse (dW)'!K112)</f>
        <v/>
      </c>
      <c r="I109" s="127" t="str">
        <f>IF(' 2_Wesentlichkeitsanalyse (dW)'!V112=0,"",' 2_Wesentlichkeitsanalyse (dW)'!V112)</f>
        <v/>
      </c>
    </row>
    <row r="110" spans="1:9" ht="86" hidden="1" outlineLevel="1">
      <c r="A110" s="25"/>
      <c r="B110" s="122" t="str">
        <f>' 2_Wesentlichkeitsanalyse (dW)'!B113</f>
        <v>ESRS E4</v>
      </c>
      <c r="C110" s="122" t="str">
        <f>' 2_Wesentlichkeitsanalyse (dW)'!C113</f>
        <v>E4 - Biologische Vielfalt und Ökosysteme</v>
      </c>
      <c r="D110" s="123" t="str">
        <f>' 2_Wesentlichkeitsanalyse (dW)'!D113</f>
        <v>Auswirkungen auf den Umfang und den Zustand von Ökosystemen</v>
      </c>
      <c r="E110" s="125" t="str">
        <f>' 2_Wesentlichkeitsanalyse (dW)'!E113</f>
        <v>Wüstenbildung</v>
      </c>
      <c r="F110" s="46" t="str">
        <f>IF(Tableau32[[#This Row],[Zutreffend?
'[ Ja / Nein']]]=0,"",Tableau32[[#This Row],[Zutreffend?
'[ Ja / Nein']]])</f>
        <v/>
      </c>
      <c r="G110" s="123" t="s">
        <v>42</v>
      </c>
      <c r="H110" s="129" t="str">
        <f>IF(' 2_Wesentlichkeitsanalyse (dW)'!K113=0,"",' 2_Wesentlichkeitsanalyse (dW)'!K113)</f>
        <v/>
      </c>
      <c r="I110" s="127" t="str">
        <f>IF(' 2_Wesentlichkeitsanalyse (dW)'!V113=0,"",' 2_Wesentlichkeitsanalyse (dW)'!V113)</f>
        <v/>
      </c>
    </row>
    <row r="111" spans="1:9" ht="86" hidden="1" outlineLevel="1">
      <c r="A111" s="25"/>
      <c r="B111" s="122" t="str">
        <f>' 2_Wesentlichkeitsanalyse (dW)'!B114</f>
        <v>ESRS E4</v>
      </c>
      <c r="C111" s="122" t="str">
        <f>' 2_Wesentlichkeitsanalyse (dW)'!C114</f>
        <v>E4 - Biologische Vielfalt und Ökosysteme</v>
      </c>
      <c r="D111" s="123" t="str">
        <f>' 2_Wesentlichkeitsanalyse (dW)'!D114</f>
        <v>Auswirkungen auf den Umfang und den Zustand von Ökosystemen</v>
      </c>
      <c r="E111" s="125" t="str">
        <f>' 2_Wesentlichkeitsanalyse (dW)'!E114</f>
        <v>Bodenversiegelung</v>
      </c>
      <c r="F111" s="46" t="str">
        <f>IF(Tableau32[[#This Row],[Zutreffend?
'[ Ja / Nein']]]=0,"",Tableau32[[#This Row],[Zutreffend?
'[ Ja / Nein']]])</f>
        <v/>
      </c>
      <c r="G111" s="123" t="s">
        <v>42</v>
      </c>
      <c r="H111" s="129" t="str">
        <f>IF(' 2_Wesentlichkeitsanalyse (dW)'!K114=0,"",' 2_Wesentlichkeitsanalyse (dW)'!K114)</f>
        <v/>
      </c>
      <c r="I111" s="127" t="str">
        <f>IF(' 2_Wesentlichkeitsanalyse (dW)'!V114=0,"",' 2_Wesentlichkeitsanalyse (dW)'!V114)</f>
        <v/>
      </c>
    </row>
    <row r="112" spans="1:9" ht="86" hidden="1" outlineLevel="1">
      <c r="A112" s="25"/>
      <c r="B112" s="122" t="str">
        <f>' 2_Wesentlichkeitsanalyse (dW)'!B115</f>
        <v>ESRS E4</v>
      </c>
      <c r="C112" s="122" t="str">
        <f>' 2_Wesentlichkeitsanalyse (dW)'!C115</f>
        <v>E4 - Biologische Vielfalt und Ökosysteme</v>
      </c>
      <c r="D112" s="123" t="str">
        <f>' 2_Wesentlichkeitsanalyse (dW)'!D115</f>
        <v>Auswirkungen auf den Umfang und den Zustand von Ökosystemen</v>
      </c>
      <c r="E112" s="125" t="str">
        <f>' 2_Wesentlichkeitsanalyse (dW)'!E115</f>
        <v>Bodenversiegelung</v>
      </c>
      <c r="F112" s="46" t="str">
        <f>IF(Tableau32[[#This Row],[Zutreffend?
'[ Ja / Nein']]]=0,"",Tableau32[[#This Row],[Zutreffend?
'[ Ja / Nein']]])</f>
        <v/>
      </c>
      <c r="G112" s="123" t="s">
        <v>42</v>
      </c>
      <c r="H112" s="129" t="str">
        <f>IF(' 2_Wesentlichkeitsanalyse (dW)'!K115=0,"",' 2_Wesentlichkeitsanalyse (dW)'!K115)</f>
        <v/>
      </c>
      <c r="I112" s="127" t="str">
        <f>IF(' 2_Wesentlichkeitsanalyse (dW)'!V115=0,"",' 2_Wesentlichkeitsanalyse (dW)'!V115)</f>
        <v/>
      </c>
    </row>
    <row r="113" spans="1:9" ht="86" hidden="1" outlineLevel="1">
      <c r="A113" s="25"/>
      <c r="B113" s="122" t="str">
        <f>' 2_Wesentlichkeitsanalyse (dW)'!B116</f>
        <v>ESRS E4</v>
      </c>
      <c r="C113" s="122" t="str">
        <f>' 2_Wesentlichkeitsanalyse (dW)'!C116</f>
        <v>E4 - Biologische Vielfalt und Ökosysteme</v>
      </c>
      <c r="D113" s="123" t="str">
        <f>' 2_Wesentlichkeitsanalyse (dW)'!D116</f>
        <v>Auswirkungen auf den Umfang und den Zustand von Ökosystemen</v>
      </c>
      <c r="E113" s="125" t="str">
        <f>' 2_Wesentlichkeitsanalyse (dW)'!E116</f>
        <v>Bodenversiegelung</v>
      </c>
      <c r="F113" s="46" t="str">
        <f>IF(Tableau32[[#This Row],[Zutreffend?
'[ Ja / Nein']]]=0,"",Tableau32[[#This Row],[Zutreffend?
'[ Ja / Nein']]])</f>
        <v/>
      </c>
      <c r="G113" s="123" t="s">
        <v>42</v>
      </c>
      <c r="H113" s="129" t="str">
        <f>IF(' 2_Wesentlichkeitsanalyse (dW)'!K116=0,"",' 2_Wesentlichkeitsanalyse (dW)'!K116)</f>
        <v/>
      </c>
      <c r="I113" s="127" t="str">
        <f>IF(' 2_Wesentlichkeitsanalyse (dW)'!V116=0,"",' 2_Wesentlichkeitsanalyse (dW)'!V116)</f>
        <v/>
      </c>
    </row>
    <row r="114" spans="1:9" ht="86" hidden="1" outlineLevel="1">
      <c r="A114" s="25"/>
      <c r="B114" s="122" t="str">
        <f>' 2_Wesentlichkeitsanalyse (dW)'!B117</f>
        <v>ESRS E4</v>
      </c>
      <c r="C114" s="122" t="str">
        <f>' 2_Wesentlichkeitsanalyse (dW)'!C117</f>
        <v>E4 - Biologische Vielfalt und Ökosysteme</v>
      </c>
      <c r="D114" s="123" t="str">
        <f>' 2_Wesentlichkeitsanalyse (dW)'!D117</f>
        <v>Auswirkungen auf den Umfang und den Zustand von Ökosystemen</v>
      </c>
      <c r="E114" s="125" t="str">
        <f>' 2_Wesentlichkeitsanalyse (dW)'!E117</f>
        <v>Bodenversiegelung</v>
      </c>
      <c r="F114" s="46" t="str">
        <f>IF(Tableau32[[#This Row],[Zutreffend?
'[ Ja / Nein']]]=0,"",Tableau32[[#This Row],[Zutreffend?
'[ Ja / Nein']]])</f>
        <v/>
      </c>
      <c r="G114" s="123" t="s">
        <v>42</v>
      </c>
      <c r="H114" s="129" t="str">
        <f>IF(' 2_Wesentlichkeitsanalyse (dW)'!K117=0,"",' 2_Wesentlichkeitsanalyse (dW)'!K117)</f>
        <v/>
      </c>
      <c r="I114" s="127" t="str">
        <f>IF(' 2_Wesentlichkeitsanalyse (dW)'!V117=0,"",' 2_Wesentlichkeitsanalyse (dW)'!V117)</f>
        <v/>
      </c>
    </row>
    <row r="115" spans="1:9" ht="86" hidden="1" outlineLevel="1">
      <c r="A115" s="25"/>
      <c r="B115" s="122" t="str">
        <f>' 2_Wesentlichkeitsanalyse (dW)'!B118</f>
        <v>ESRS E4</v>
      </c>
      <c r="C115" s="122" t="str">
        <f>' 2_Wesentlichkeitsanalyse (dW)'!C118</f>
        <v>E4 - Biologische Vielfalt und Ökosysteme</v>
      </c>
      <c r="D115" s="123" t="str">
        <f>' 2_Wesentlichkeitsanalyse (dW)'!D118</f>
        <v>Auswirkungen und Abhängigkeiten von Ökosystemdienstleistungen</v>
      </c>
      <c r="E115" s="125" t="str">
        <f>' 2_Wesentlichkeitsanalyse (dW)'!E118</f>
        <v>-</v>
      </c>
      <c r="F115" s="46" t="str">
        <f>IF(Tableau32[[#This Row],[Zutreffend?
'[ Ja / Nein']]]=0,"",Tableau32[[#This Row],[Zutreffend?
'[ Ja / Nein']]])</f>
        <v/>
      </c>
      <c r="G115" s="123" t="s">
        <v>42</v>
      </c>
      <c r="H115" s="129" t="str">
        <f>IF(' 2_Wesentlichkeitsanalyse (dW)'!K118=0,"",' 2_Wesentlichkeitsanalyse (dW)'!K118)</f>
        <v/>
      </c>
      <c r="I115" s="127" t="str">
        <f>IF(' 2_Wesentlichkeitsanalyse (dW)'!V118=0,"",' 2_Wesentlichkeitsanalyse (dW)'!V118)</f>
        <v/>
      </c>
    </row>
    <row r="116" spans="1:9" ht="86" hidden="1" outlineLevel="1">
      <c r="A116" s="25"/>
      <c r="B116" s="122" t="str">
        <f>' 2_Wesentlichkeitsanalyse (dW)'!B119</f>
        <v>ESRS E4</v>
      </c>
      <c r="C116" s="122" t="str">
        <f>' 2_Wesentlichkeitsanalyse (dW)'!C119</f>
        <v>E4 - Biologische Vielfalt und Ökosysteme</v>
      </c>
      <c r="D116" s="123" t="str">
        <f>' 2_Wesentlichkeitsanalyse (dW)'!D119</f>
        <v>Auswirkungen und Abhängigkeiten von Ökosystemdienstleistungen</v>
      </c>
      <c r="E116" s="125" t="str">
        <f>' 2_Wesentlichkeitsanalyse (dW)'!E119</f>
        <v>-</v>
      </c>
      <c r="F116" s="46" t="str">
        <f>IF(Tableau32[[#This Row],[Zutreffend?
'[ Ja / Nein']]]=0,"",Tableau32[[#This Row],[Zutreffend?
'[ Ja / Nein']]])</f>
        <v/>
      </c>
      <c r="G116" s="123" t="s">
        <v>42</v>
      </c>
      <c r="H116" s="129" t="str">
        <f>IF(' 2_Wesentlichkeitsanalyse (dW)'!K119=0,"",' 2_Wesentlichkeitsanalyse (dW)'!K119)</f>
        <v/>
      </c>
      <c r="I116" s="127" t="str">
        <f>IF(' 2_Wesentlichkeitsanalyse (dW)'!V119=0,"",' 2_Wesentlichkeitsanalyse (dW)'!V119)</f>
        <v/>
      </c>
    </row>
    <row r="117" spans="1:9" ht="86" hidden="1" outlineLevel="1">
      <c r="A117" s="25"/>
      <c r="B117" s="122" t="str">
        <f>' 2_Wesentlichkeitsanalyse (dW)'!B120</f>
        <v>ESRS E4</v>
      </c>
      <c r="C117" s="122" t="str">
        <f>' 2_Wesentlichkeitsanalyse (dW)'!C120</f>
        <v>E4 - Biologische Vielfalt und Ökosysteme</v>
      </c>
      <c r="D117" s="123" t="str">
        <f>' 2_Wesentlichkeitsanalyse (dW)'!D120</f>
        <v>Auswirkungen und Abhängigkeiten von Ökosystemdienstleistungen</v>
      </c>
      <c r="E117" s="125" t="str">
        <f>' 2_Wesentlichkeitsanalyse (dW)'!E120</f>
        <v>-</v>
      </c>
      <c r="F117" s="46" t="str">
        <f>IF(Tableau32[[#This Row],[Zutreffend?
'[ Ja / Nein']]]=0,"",Tableau32[[#This Row],[Zutreffend?
'[ Ja / Nein']]])</f>
        <v/>
      </c>
      <c r="G117" s="123" t="s">
        <v>42</v>
      </c>
      <c r="H117" s="129" t="str">
        <f>IF(' 2_Wesentlichkeitsanalyse (dW)'!K120=0,"",' 2_Wesentlichkeitsanalyse (dW)'!K120)</f>
        <v/>
      </c>
      <c r="I117" s="127" t="str">
        <f>IF(' 2_Wesentlichkeitsanalyse (dW)'!V120=0,"",' 2_Wesentlichkeitsanalyse (dW)'!V120)</f>
        <v/>
      </c>
    </row>
    <row r="118" spans="1:9" ht="86" hidden="1" collapsed="1">
      <c r="A118" s="25"/>
      <c r="B118" s="124" t="str">
        <f>' 2_Wesentlichkeitsanalyse (dW)'!B121</f>
        <v>ESRS E4</v>
      </c>
      <c r="C118" s="122" t="str">
        <f>' 2_Wesentlichkeitsanalyse (dW)'!C121</f>
        <v>E4 - Biologische Vielfalt und Ökosysteme</v>
      </c>
      <c r="D118" s="123" t="str">
        <f>' 2_Wesentlichkeitsanalyse (dW)'!D121</f>
        <v>Auswirkungen und Abhängigkeiten von Ökosystemdienstleistungen</v>
      </c>
      <c r="E118" s="125" t="str">
        <f>' 2_Wesentlichkeitsanalyse (dW)'!E121</f>
        <v>-</v>
      </c>
      <c r="F118" s="46" t="str">
        <f>IF(Tableau32[[#This Row],[Zutreffend?
'[ Ja / Nein']]]=0,"",Tableau32[[#This Row],[Zutreffend?
'[ Ja / Nein']]])</f>
        <v/>
      </c>
      <c r="G118" s="123" t="s">
        <v>42</v>
      </c>
      <c r="H118" s="129" t="str">
        <f>IF(' 2_Wesentlichkeitsanalyse (dW)'!K121=0,"",' 2_Wesentlichkeitsanalyse (dW)'!K121)</f>
        <v/>
      </c>
      <c r="I118" s="127" t="str">
        <f>IF(' 2_Wesentlichkeitsanalyse (dW)'!V121=0,"",' 2_Wesentlichkeitsanalyse (dW)'!V121)</f>
        <v/>
      </c>
    </row>
    <row r="119" spans="1:9" ht="64.5" hidden="1" outlineLevel="1">
      <c r="A119" s="25"/>
      <c r="B119" s="122" t="str">
        <f>' 2_Wesentlichkeitsanalyse (dW)'!B123</f>
        <v>ESRS E5</v>
      </c>
      <c r="C119" s="122" t="str">
        <f>' 2_Wesentlichkeitsanalyse (dW)'!C123</f>
        <v>E5 - Kreislaufwirtschaft</v>
      </c>
      <c r="D119" s="123" t="str">
        <f>' 2_Wesentlichkeitsanalyse (dW)'!D123</f>
        <v>Ressourcenzuflüsse, einschließlich Ressourcennutzung</v>
      </c>
      <c r="E119" s="125" t="str">
        <f>' 2_Wesentlichkeitsanalyse (dW)'!E123</f>
        <v>-</v>
      </c>
      <c r="F119" s="46" t="str">
        <f>IF(Tableau32[[#This Row],[Zutreffend?
'[ Ja / Nein']]]=0,"",Tableau32[[#This Row],[Zutreffend?
'[ Ja / Nein']]])</f>
        <v/>
      </c>
      <c r="G119" s="123" t="s">
        <v>42</v>
      </c>
      <c r="H119" s="129" t="str">
        <f>IF(' 2_Wesentlichkeitsanalyse (dW)'!K123=0,"",' 2_Wesentlichkeitsanalyse (dW)'!K123)</f>
        <v/>
      </c>
      <c r="I119" s="127" t="str">
        <f>IF(' 2_Wesentlichkeitsanalyse (dW)'!V123=0,"",' 2_Wesentlichkeitsanalyse (dW)'!V123)</f>
        <v/>
      </c>
    </row>
    <row r="120" spans="1:9" ht="64.5" hidden="1" outlineLevel="1">
      <c r="A120" s="25"/>
      <c r="B120" s="122" t="str">
        <f>' 2_Wesentlichkeitsanalyse (dW)'!B124</f>
        <v>ESRS E5</v>
      </c>
      <c r="C120" s="122" t="str">
        <f>' 2_Wesentlichkeitsanalyse (dW)'!C124</f>
        <v>E5 - Kreislaufwirtschaft</v>
      </c>
      <c r="D120" s="123" t="str">
        <f>' 2_Wesentlichkeitsanalyse (dW)'!D124</f>
        <v>Ressourcenzuflüsse, einschließlich Ressourcennutzung</v>
      </c>
      <c r="E120" s="125" t="str">
        <f>' 2_Wesentlichkeitsanalyse (dW)'!E124</f>
        <v>-</v>
      </c>
      <c r="F120" s="46" t="str">
        <f>IF(Tableau32[[#This Row],[Zutreffend?
'[ Ja / Nein']]]=0,"",Tableau32[[#This Row],[Zutreffend?
'[ Ja / Nein']]])</f>
        <v/>
      </c>
      <c r="G120" s="123" t="s">
        <v>42</v>
      </c>
      <c r="H120" s="129" t="str">
        <f>IF(' 2_Wesentlichkeitsanalyse (dW)'!K124=0,"",' 2_Wesentlichkeitsanalyse (dW)'!K124)</f>
        <v/>
      </c>
      <c r="I120" s="127" t="str">
        <f>IF(' 2_Wesentlichkeitsanalyse (dW)'!V124=0,"",' 2_Wesentlichkeitsanalyse (dW)'!V124)</f>
        <v/>
      </c>
    </row>
    <row r="121" spans="1:9" ht="64.5" hidden="1" outlineLevel="1">
      <c r="A121" s="25"/>
      <c r="B121" s="122" t="str">
        <f>' 2_Wesentlichkeitsanalyse (dW)'!B125</f>
        <v>ESRS E5</v>
      </c>
      <c r="C121" s="122" t="str">
        <f>' 2_Wesentlichkeitsanalyse (dW)'!C125</f>
        <v>E5 - Kreislaufwirtschaft</v>
      </c>
      <c r="D121" s="123" t="str">
        <f>' 2_Wesentlichkeitsanalyse (dW)'!D125</f>
        <v>Ressourcenzuflüsse, einschließlich Ressourcennutzung</v>
      </c>
      <c r="E121" s="125" t="str">
        <f>' 2_Wesentlichkeitsanalyse (dW)'!E125</f>
        <v>-</v>
      </c>
      <c r="F121" s="46" t="str">
        <f>IF(Tableau32[[#This Row],[Zutreffend?
'[ Ja / Nein']]]=0,"",Tableau32[[#This Row],[Zutreffend?
'[ Ja / Nein']]])</f>
        <v/>
      </c>
      <c r="G121" s="123" t="s">
        <v>42</v>
      </c>
      <c r="H121" s="129" t="str">
        <f>IF(' 2_Wesentlichkeitsanalyse (dW)'!K125=0,"",' 2_Wesentlichkeitsanalyse (dW)'!K125)</f>
        <v/>
      </c>
      <c r="I121" s="127" t="str">
        <f>IF(' 2_Wesentlichkeitsanalyse (dW)'!V125=0,"",' 2_Wesentlichkeitsanalyse (dW)'!V125)</f>
        <v/>
      </c>
    </row>
    <row r="122" spans="1:9" ht="64.5" hidden="1" outlineLevel="1">
      <c r="A122" s="25"/>
      <c r="B122" s="122" t="str">
        <f>' 2_Wesentlichkeitsanalyse (dW)'!B126</f>
        <v>ESRS E5</v>
      </c>
      <c r="C122" s="122" t="str">
        <f>' 2_Wesentlichkeitsanalyse (dW)'!C126</f>
        <v>E5 - Kreislaufwirtschaft</v>
      </c>
      <c r="D122" s="123" t="str">
        <f>' 2_Wesentlichkeitsanalyse (dW)'!D126</f>
        <v>Ressourcenzuflüsse, einschließlich Ressourcennutzung</v>
      </c>
      <c r="E122" s="125" t="str">
        <f>' 2_Wesentlichkeitsanalyse (dW)'!E126</f>
        <v>-</v>
      </c>
      <c r="F122" s="46" t="str">
        <f>IF(Tableau32[[#This Row],[Zutreffend?
'[ Ja / Nein']]]=0,"",Tableau32[[#This Row],[Zutreffend?
'[ Ja / Nein']]])</f>
        <v/>
      </c>
      <c r="G122" s="123" t="s">
        <v>42</v>
      </c>
      <c r="H122" s="129" t="str">
        <f>IF(' 2_Wesentlichkeitsanalyse (dW)'!K126=0,"",' 2_Wesentlichkeitsanalyse (dW)'!K126)</f>
        <v/>
      </c>
      <c r="I122" s="127" t="str">
        <f>IF(' 2_Wesentlichkeitsanalyse (dW)'!V126=0,"",' 2_Wesentlichkeitsanalyse (dW)'!V126)</f>
        <v/>
      </c>
    </row>
    <row r="123" spans="1:9" ht="86" hidden="1" outlineLevel="1">
      <c r="A123" s="25"/>
      <c r="B123" s="122" t="str">
        <f>' 2_Wesentlichkeitsanalyse (dW)'!B127</f>
        <v>ESRS E5</v>
      </c>
      <c r="C123" s="122" t="str">
        <f>' 2_Wesentlichkeitsanalyse (dW)'!C127</f>
        <v>E5 - Kreislaufwirtschaft</v>
      </c>
      <c r="D123" s="123" t="str">
        <f>' 2_Wesentlichkeitsanalyse (dW)'!D127</f>
        <v>Ressourcenabflüsse im Zusammenhang mit Produkten und Dienstleistungen</v>
      </c>
      <c r="E123" s="125" t="str">
        <f>' 2_Wesentlichkeitsanalyse (dW)'!E127</f>
        <v>-</v>
      </c>
      <c r="F123" s="46" t="str">
        <f>IF(Tableau32[[#This Row],[Zutreffend?
'[ Ja / Nein']]]=0,"",Tableau32[[#This Row],[Zutreffend?
'[ Ja / Nein']]])</f>
        <v/>
      </c>
      <c r="G123" s="123" t="s">
        <v>42</v>
      </c>
      <c r="H123" s="129" t="str">
        <f>IF(' 2_Wesentlichkeitsanalyse (dW)'!K127=0,"",' 2_Wesentlichkeitsanalyse (dW)'!K127)</f>
        <v/>
      </c>
      <c r="I123" s="127" t="str">
        <f>IF(' 2_Wesentlichkeitsanalyse (dW)'!V127=0,"",' 2_Wesentlichkeitsanalyse (dW)'!V127)</f>
        <v/>
      </c>
    </row>
    <row r="124" spans="1:9" ht="86" hidden="1" outlineLevel="1">
      <c r="A124" s="25"/>
      <c r="B124" s="122" t="str">
        <f>' 2_Wesentlichkeitsanalyse (dW)'!B128</f>
        <v>ESRS E5</v>
      </c>
      <c r="C124" s="122" t="str">
        <f>' 2_Wesentlichkeitsanalyse (dW)'!C128</f>
        <v>E5 - Kreislaufwirtschaft</v>
      </c>
      <c r="D124" s="123" t="str">
        <f>' 2_Wesentlichkeitsanalyse (dW)'!D128</f>
        <v>Ressourcenabflüsse im Zusammenhang mit Produkten und Dienstleistungen</v>
      </c>
      <c r="E124" s="125" t="str">
        <f>' 2_Wesentlichkeitsanalyse (dW)'!E128</f>
        <v>-</v>
      </c>
      <c r="F124" s="46" t="str">
        <f>IF(Tableau32[[#This Row],[Zutreffend?
'[ Ja / Nein']]]=0,"",Tableau32[[#This Row],[Zutreffend?
'[ Ja / Nein']]])</f>
        <v/>
      </c>
      <c r="G124" s="123" t="s">
        <v>42</v>
      </c>
      <c r="H124" s="129" t="str">
        <f>IF(' 2_Wesentlichkeitsanalyse (dW)'!K128=0,"",' 2_Wesentlichkeitsanalyse (dW)'!K128)</f>
        <v/>
      </c>
      <c r="I124" s="127" t="str">
        <f>IF(' 2_Wesentlichkeitsanalyse (dW)'!V128=0,"",' 2_Wesentlichkeitsanalyse (dW)'!V128)</f>
        <v/>
      </c>
    </row>
    <row r="125" spans="1:9" ht="86" hidden="1" outlineLevel="1">
      <c r="A125" s="25"/>
      <c r="B125" s="122" t="str">
        <f>' 2_Wesentlichkeitsanalyse (dW)'!B129</f>
        <v>ESRS E5</v>
      </c>
      <c r="C125" s="122" t="str">
        <f>' 2_Wesentlichkeitsanalyse (dW)'!C129</f>
        <v>E5 - Kreislaufwirtschaft</v>
      </c>
      <c r="D125" s="123" t="str">
        <f>' 2_Wesentlichkeitsanalyse (dW)'!D129</f>
        <v>Ressourcenabflüsse im Zusammenhang mit Produkten und Dienstleistungen</v>
      </c>
      <c r="E125" s="125" t="str">
        <f>' 2_Wesentlichkeitsanalyse (dW)'!E129</f>
        <v>-</v>
      </c>
      <c r="F125" s="46" t="str">
        <f>IF(Tableau32[[#This Row],[Zutreffend?
'[ Ja / Nein']]]=0,"",Tableau32[[#This Row],[Zutreffend?
'[ Ja / Nein']]])</f>
        <v/>
      </c>
      <c r="G125" s="123" t="s">
        <v>42</v>
      </c>
      <c r="H125" s="129" t="str">
        <f>IF(' 2_Wesentlichkeitsanalyse (dW)'!K129=0,"",' 2_Wesentlichkeitsanalyse (dW)'!K129)</f>
        <v/>
      </c>
      <c r="I125" s="127" t="str">
        <f>IF(' 2_Wesentlichkeitsanalyse (dW)'!V129=0,"",' 2_Wesentlichkeitsanalyse (dW)'!V129)</f>
        <v/>
      </c>
    </row>
    <row r="126" spans="1:9" ht="86" hidden="1" outlineLevel="1">
      <c r="A126" s="25"/>
      <c r="B126" s="122" t="str">
        <f>' 2_Wesentlichkeitsanalyse (dW)'!B130</f>
        <v>ESRS E5</v>
      </c>
      <c r="C126" s="122" t="str">
        <f>' 2_Wesentlichkeitsanalyse (dW)'!C130</f>
        <v>E5 - Kreislaufwirtschaft</v>
      </c>
      <c r="D126" s="123" t="str">
        <f>' 2_Wesentlichkeitsanalyse (dW)'!D130</f>
        <v>Ressourcenabflüsse im Zusammenhang mit Produkten und Dienstleistungen</v>
      </c>
      <c r="E126" s="125" t="str">
        <f>' 2_Wesentlichkeitsanalyse (dW)'!E130</f>
        <v>-</v>
      </c>
      <c r="F126" s="46" t="str">
        <f>IF(Tableau32[[#This Row],[Zutreffend?
'[ Ja / Nein']]]=0,"",Tableau32[[#This Row],[Zutreffend?
'[ Ja / Nein']]])</f>
        <v/>
      </c>
      <c r="G126" s="123" t="s">
        <v>42</v>
      </c>
      <c r="H126" s="129" t="str">
        <f>IF(' 2_Wesentlichkeitsanalyse (dW)'!K130=0,"",' 2_Wesentlichkeitsanalyse (dW)'!K130)</f>
        <v/>
      </c>
      <c r="I126" s="127" t="str">
        <f>IF(' 2_Wesentlichkeitsanalyse (dW)'!V130=0,"",' 2_Wesentlichkeitsanalyse (dW)'!V130)</f>
        <v/>
      </c>
    </row>
    <row r="127" spans="1:9" ht="43" hidden="1" outlineLevel="1">
      <c r="A127" s="25"/>
      <c r="B127" s="122" t="str">
        <f>' 2_Wesentlichkeitsanalyse (dW)'!B131</f>
        <v>ESRS E5</v>
      </c>
      <c r="C127" s="122" t="str">
        <f>' 2_Wesentlichkeitsanalyse (dW)'!C131</f>
        <v>E5 - Kreislaufwirtschaft</v>
      </c>
      <c r="D127" s="123" t="str">
        <f>' 2_Wesentlichkeitsanalyse (dW)'!D131</f>
        <v>Abfälle</v>
      </c>
      <c r="E127" s="125" t="str">
        <f>' 2_Wesentlichkeitsanalyse (dW)'!E131</f>
        <v>-</v>
      </c>
      <c r="F127" s="46" t="str">
        <f>IF(Tableau32[[#This Row],[Zutreffend?
'[ Ja / Nein']]]=0,"",Tableau32[[#This Row],[Zutreffend?
'[ Ja / Nein']]])</f>
        <v/>
      </c>
      <c r="G127" s="123" t="s">
        <v>42</v>
      </c>
      <c r="H127" s="129" t="str">
        <f>IF(' 2_Wesentlichkeitsanalyse (dW)'!K131=0,"",' 2_Wesentlichkeitsanalyse (dW)'!K131)</f>
        <v/>
      </c>
      <c r="I127" s="127" t="str">
        <f>IF(' 2_Wesentlichkeitsanalyse (dW)'!V131=0,"",' 2_Wesentlichkeitsanalyse (dW)'!V131)</f>
        <v/>
      </c>
    </row>
    <row r="128" spans="1:9" ht="43" hidden="1" outlineLevel="1">
      <c r="A128" s="25"/>
      <c r="B128" s="122" t="str">
        <f>' 2_Wesentlichkeitsanalyse (dW)'!B132</f>
        <v>ESRS E5</v>
      </c>
      <c r="C128" s="122" t="str">
        <f>' 2_Wesentlichkeitsanalyse (dW)'!C132</f>
        <v>E5 - Kreislaufwirtschaft</v>
      </c>
      <c r="D128" s="123" t="str">
        <f>' 2_Wesentlichkeitsanalyse (dW)'!D132</f>
        <v>Abfälle</v>
      </c>
      <c r="E128" s="125" t="str">
        <f>' 2_Wesentlichkeitsanalyse (dW)'!E132</f>
        <v>-</v>
      </c>
      <c r="F128" s="46" t="str">
        <f>IF(Tableau32[[#This Row],[Zutreffend?
'[ Ja / Nein']]]=0,"",Tableau32[[#This Row],[Zutreffend?
'[ Ja / Nein']]])</f>
        <v/>
      </c>
      <c r="G128" s="123" t="s">
        <v>42</v>
      </c>
      <c r="H128" s="129" t="str">
        <f>IF(' 2_Wesentlichkeitsanalyse (dW)'!K132=0,"",' 2_Wesentlichkeitsanalyse (dW)'!K132)</f>
        <v/>
      </c>
      <c r="I128" s="127" t="str">
        <f>IF(' 2_Wesentlichkeitsanalyse (dW)'!V132=0,"",' 2_Wesentlichkeitsanalyse (dW)'!V132)</f>
        <v/>
      </c>
    </row>
    <row r="129" spans="1:9" ht="43" hidden="1" outlineLevel="1">
      <c r="A129" s="25"/>
      <c r="B129" s="122" t="str">
        <f>' 2_Wesentlichkeitsanalyse (dW)'!B133</f>
        <v>ESRS E5</v>
      </c>
      <c r="C129" s="122" t="str">
        <f>' 2_Wesentlichkeitsanalyse (dW)'!C133</f>
        <v>E5 - Kreislaufwirtschaft</v>
      </c>
      <c r="D129" s="123" t="str">
        <f>' 2_Wesentlichkeitsanalyse (dW)'!D133</f>
        <v>Abfälle</v>
      </c>
      <c r="E129" s="125" t="str">
        <f>' 2_Wesentlichkeitsanalyse (dW)'!E133</f>
        <v>-</v>
      </c>
      <c r="F129" s="46" t="str">
        <f>IF(Tableau32[[#This Row],[Zutreffend?
'[ Ja / Nein']]]=0,"",Tableau32[[#This Row],[Zutreffend?
'[ Ja / Nein']]])</f>
        <v/>
      </c>
      <c r="G129" s="123" t="s">
        <v>42</v>
      </c>
      <c r="H129" s="129" t="str">
        <f>IF(' 2_Wesentlichkeitsanalyse (dW)'!K133=0,"",' 2_Wesentlichkeitsanalyse (dW)'!K133)</f>
        <v/>
      </c>
      <c r="I129" s="127" t="str">
        <f>IF(' 2_Wesentlichkeitsanalyse (dW)'!V133=0,"",' 2_Wesentlichkeitsanalyse (dW)'!V133)</f>
        <v/>
      </c>
    </row>
    <row r="130" spans="1:9" ht="43" hidden="1" collapsed="1">
      <c r="A130" s="25"/>
      <c r="B130" s="124" t="str">
        <f>' 2_Wesentlichkeitsanalyse (dW)'!B134</f>
        <v>ESRS E5</v>
      </c>
      <c r="C130" s="122" t="str">
        <f>' 2_Wesentlichkeitsanalyse (dW)'!C134</f>
        <v>E5 - Kreislaufwirtschaft</v>
      </c>
      <c r="D130" s="123" t="str">
        <f>' 2_Wesentlichkeitsanalyse (dW)'!D134</f>
        <v>Abfälle</v>
      </c>
      <c r="E130" s="125" t="str">
        <f>' 2_Wesentlichkeitsanalyse (dW)'!E134</f>
        <v>-</v>
      </c>
      <c r="F130" s="46" t="str">
        <f>IF(Tableau32[[#This Row],[Zutreffend?
'[ Ja / Nein']]]=0,"",Tableau32[[#This Row],[Zutreffend?
'[ Ja / Nein']]])</f>
        <v/>
      </c>
      <c r="G130" s="123" t="s">
        <v>42</v>
      </c>
      <c r="H130" s="129" t="str">
        <f>IF(' 2_Wesentlichkeitsanalyse (dW)'!K134=0,"",' 2_Wesentlichkeitsanalyse (dW)'!K134)</f>
        <v/>
      </c>
      <c r="I130" s="127" t="str">
        <f>IF(' 2_Wesentlichkeitsanalyse (dW)'!V134=0,"",' 2_Wesentlichkeitsanalyse (dW)'!V134)</f>
        <v/>
      </c>
    </row>
    <row r="131" spans="1:9" ht="43" hidden="1" outlineLevel="1">
      <c r="A131" s="25"/>
      <c r="B131" s="122" t="str">
        <f>' 2_Wesentlichkeitsanalyse (dW)'!B136</f>
        <v>ESRS S1</v>
      </c>
      <c r="C131" s="122" t="str">
        <f>' 2_Wesentlichkeitsanalyse (dW)'!C136</f>
        <v>S1 - Eigene Belegschaft</v>
      </c>
      <c r="D131" s="123" t="str">
        <f>' 2_Wesentlichkeitsanalyse (dW)'!D136</f>
        <v>Arbeitsbedingungen</v>
      </c>
      <c r="E131" s="125" t="str">
        <f>' 2_Wesentlichkeitsanalyse (dW)'!E136</f>
        <v>Sichere Beschäftigung</v>
      </c>
      <c r="F131" s="46" t="str">
        <f>IF(Tableau32[[#This Row],[Zutreffend?
'[ Ja / Nein']]]=0,"",Tableau32[[#This Row],[Zutreffend?
'[ Ja / Nein']]])</f>
        <v/>
      </c>
      <c r="G131" s="123" t="s">
        <v>42</v>
      </c>
      <c r="H131" s="129" t="str">
        <f>IF(' 2_Wesentlichkeitsanalyse (dW)'!K136=0,"",' 2_Wesentlichkeitsanalyse (dW)'!K136)</f>
        <v/>
      </c>
      <c r="I131" s="127" t="str">
        <f>IF(' 2_Wesentlichkeitsanalyse (dW)'!V136=0,"",' 2_Wesentlichkeitsanalyse (dW)'!V136)</f>
        <v/>
      </c>
    </row>
    <row r="132" spans="1:9" ht="43" hidden="1" outlineLevel="1">
      <c r="A132" s="25"/>
      <c r="B132" s="122" t="str">
        <f>' 2_Wesentlichkeitsanalyse (dW)'!B137</f>
        <v>ESRS S1</v>
      </c>
      <c r="C132" s="122" t="str">
        <f>' 2_Wesentlichkeitsanalyse (dW)'!C137</f>
        <v>S1 - Eigene Belegschaft</v>
      </c>
      <c r="D132" s="123" t="str">
        <f>' 2_Wesentlichkeitsanalyse (dW)'!D137</f>
        <v>Arbeitsbedingungen</v>
      </c>
      <c r="E132" s="125" t="str">
        <f>' 2_Wesentlichkeitsanalyse (dW)'!E137</f>
        <v>Sichere Beschäftigung</v>
      </c>
      <c r="F132" s="46" t="str">
        <f>IF(Tableau32[[#This Row],[Zutreffend?
'[ Ja / Nein']]]=0,"",Tableau32[[#This Row],[Zutreffend?
'[ Ja / Nein']]])</f>
        <v/>
      </c>
      <c r="G132" s="123" t="s">
        <v>42</v>
      </c>
      <c r="H132" s="129" t="str">
        <f>IF(' 2_Wesentlichkeitsanalyse (dW)'!K137=0,"",' 2_Wesentlichkeitsanalyse (dW)'!K137)</f>
        <v/>
      </c>
      <c r="I132" s="127" t="str">
        <f>IF(' 2_Wesentlichkeitsanalyse (dW)'!V137=0,"",' 2_Wesentlichkeitsanalyse (dW)'!V137)</f>
        <v/>
      </c>
    </row>
    <row r="133" spans="1:9" ht="43" hidden="1" outlineLevel="1">
      <c r="A133" s="25"/>
      <c r="B133" s="122" t="str">
        <f>' 2_Wesentlichkeitsanalyse (dW)'!B138</f>
        <v>ESRS S1</v>
      </c>
      <c r="C133" s="122" t="str">
        <f>' 2_Wesentlichkeitsanalyse (dW)'!C138</f>
        <v>S1 - Eigene Belegschaft</v>
      </c>
      <c r="D133" s="123" t="str">
        <f>' 2_Wesentlichkeitsanalyse (dW)'!D138</f>
        <v>Arbeitsbedingungen</v>
      </c>
      <c r="E133" s="125" t="str">
        <f>' 2_Wesentlichkeitsanalyse (dW)'!E138</f>
        <v>Sichere Beschäftigung</v>
      </c>
      <c r="F133" s="46" t="str">
        <f>IF(Tableau32[[#This Row],[Zutreffend?
'[ Ja / Nein']]]=0,"",Tableau32[[#This Row],[Zutreffend?
'[ Ja / Nein']]])</f>
        <v/>
      </c>
      <c r="G133" s="123" t="s">
        <v>42</v>
      </c>
      <c r="H133" s="129" t="str">
        <f>IF(' 2_Wesentlichkeitsanalyse (dW)'!K138=0,"",' 2_Wesentlichkeitsanalyse (dW)'!K138)</f>
        <v/>
      </c>
      <c r="I133" s="127" t="str">
        <f>IF(' 2_Wesentlichkeitsanalyse (dW)'!V138=0,"",' 2_Wesentlichkeitsanalyse (dW)'!V138)</f>
        <v/>
      </c>
    </row>
    <row r="134" spans="1:9" ht="43" hidden="1" outlineLevel="1">
      <c r="A134" s="25"/>
      <c r="B134" s="122" t="str">
        <f>' 2_Wesentlichkeitsanalyse (dW)'!B139</f>
        <v>ESRS S1</v>
      </c>
      <c r="C134" s="122" t="str">
        <f>' 2_Wesentlichkeitsanalyse (dW)'!C139</f>
        <v>S1 - Eigene Belegschaft</v>
      </c>
      <c r="D134" s="123" t="str">
        <f>' 2_Wesentlichkeitsanalyse (dW)'!D139</f>
        <v>Arbeitsbedingungen</v>
      </c>
      <c r="E134" s="125" t="str">
        <f>' 2_Wesentlichkeitsanalyse (dW)'!E139</f>
        <v>Sichere Beschäftigung</v>
      </c>
      <c r="F134" s="46" t="str">
        <f>IF(Tableau32[[#This Row],[Zutreffend?
'[ Ja / Nein']]]=0,"",Tableau32[[#This Row],[Zutreffend?
'[ Ja / Nein']]])</f>
        <v/>
      </c>
      <c r="G134" s="123" t="s">
        <v>42</v>
      </c>
      <c r="H134" s="129" t="str">
        <f>IF(' 2_Wesentlichkeitsanalyse (dW)'!K139=0,"",' 2_Wesentlichkeitsanalyse (dW)'!K139)</f>
        <v/>
      </c>
      <c r="I134" s="127" t="str">
        <f>IF(' 2_Wesentlichkeitsanalyse (dW)'!V139=0,"",' 2_Wesentlichkeitsanalyse (dW)'!V139)</f>
        <v/>
      </c>
    </row>
    <row r="135" spans="1:9" ht="43" hidden="1" outlineLevel="1">
      <c r="A135" s="25"/>
      <c r="B135" s="122" t="str">
        <f>' 2_Wesentlichkeitsanalyse (dW)'!B140</f>
        <v>ESRS S1</v>
      </c>
      <c r="C135" s="122" t="str">
        <f>' 2_Wesentlichkeitsanalyse (dW)'!C140</f>
        <v>S1 - Eigene Belegschaft</v>
      </c>
      <c r="D135" s="123" t="str">
        <f>' 2_Wesentlichkeitsanalyse (dW)'!D140</f>
        <v>Arbeitsbedingungen</v>
      </c>
      <c r="E135" s="125" t="str">
        <f>' 2_Wesentlichkeitsanalyse (dW)'!E140</f>
        <v>Arbeitszeit</v>
      </c>
      <c r="F135" s="46" t="str">
        <f>IF(Tableau32[[#This Row],[Zutreffend?
'[ Ja / Nein']]]=0,"",Tableau32[[#This Row],[Zutreffend?
'[ Ja / Nein']]])</f>
        <v/>
      </c>
      <c r="G135" s="123" t="s">
        <v>42</v>
      </c>
      <c r="H135" s="129" t="str">
        <f>IF(' 2_Wesentlichkeitsanalyse (dW)'!K140=0,"",' 2_Wesentlichkeitsanalyse (dW)'!K140)</f>
        <v/>
      </c>
      <c r="I135" s="127" t="str">
        <f>IF(' 2_Wesentlichkeitsanalyse (dW)'!V140=0,"",' 2_Wesentlichkeitsanalyse (dW)'!V140)</f>
        <v/>
      </c>
    </row>
    <row r="136" spans="1:9" ht="43" hidden="1" outlineLevel="1">
      <c r="A136" s="25"/>
      <c r="B136" s="122" t="str">
        <f>' 2_Wesentlichkeitsanalyse (dW)'!B141</f>
        <v>ESRS S1</v>
      </c>
      <c r="C136" s="122" t="str">
        <f>' 2_Wesentlichkeitsanalyse (dW)'!C141</f>
        <v>S1 - Eigene Belegschaft</v>
      </c>
      <c r="D136" s="123" t="str">
        <f>' 2_Wesentlichkeitsanalyse (dW)'!D141</f>
        <v>Arbeitsbedingungen</v>
      </c>
      <c r="E136" s="125" t="str">
        <f>' 2_Wesentlichkeitsanalyse (dW)'!E141</f>
        <v>Arbeitszeit</v>
      </c>
      <c r="F136" s="46" t="str">
        <f>IF(Tableau32[[#This Row],[Zutreffend?
'[ Ja / Nein']]]=0,"",Tableau32[[#This Row],[Zutreffend?
'[ Ja / Nein']]])</f>
        <v/>
      </c>
      <c r="G136" s="123" t="s">
        <v>42</v>
      </c>
      <c r="H136" s="129" t="str">
        <f>IF(' 2_Wesentlichkeitsanalyse (dW)'!K141=0,"",' 2_Wesentlichkeitsanalyse (dW)'!K141)</f>
        <v/>
      </c>
      <c r="I136" s="127" t="str">
        <f>IF(' 2_Wesentlichkeitsanalyse (dW)'!V141=0,"",' 2_Wesentlichkeitsanalyse (dW)'!V141)</f>
        <v/>
      </c>
    </row>
    <row r="137" spans="1:9" ht="43" hidden="1" outlineLevel="1">
      <c r="A137" s="25"/>
      <c r="B137" s="122" t="str">
        <f>' 2_Wesentlichkeitsanalyse (dW)'!B142</f>
        <v>ESRS S1</v>
      </c>
      <c r="C137" s="122" t="str">
        <f>' 2_Wesentlichkeitsanalyse (dW)'!C142</f>
        <v>S1 - Eigene Belegschaft</v>
      </c>
      <c r="D137" s="123" t="str">
        <f>' 2_Wesentlichkeitsanalyse (dW)'!D142</f>
        <v>Arbeitsbedingungen</v>
      </c>
      <c r="E137" s="125" t="str">
        <f>' 2_Wesentlichkeitsanalyse (dW)'!E142</f>
        <v>Arbeitszeit</v>
      </c>
      <c r="F137" s="46" t="str">
        <f>IF(Tableau32[[#This Row],[Zutreffend?
'[ Ja / Nein']]]=0,"",Tableau32[[#This Row],[Zutreffend?
'[ Ja / Nein']]])</f>
        <v/>
      </c>
      <c r="G137" s="123" t="s">
        <v>42</v>
      </c>
      <c r="H137" s="129" t="str">
        <f>IF(' 2_Wesentlichkeitsanalyse (dW)'!K142=0,"",' 2_Wesentlichkeitsanalyse (dW)'!K142)</f>
        <v/>
      </c>
      <c r="I137" s="127" t="str">
        <f>IF(' 2_Wesentlichkeitsanalyse (dW)'!V142=0,"",' 2_Wesentlichkeitsanalyse (dW)'!V142)</f>
        <v/>
      </c>
    </row>
    <row r="138" spans="1:9" ht="43" hidden="1" outlineLevel="1">
      <c r="A138" s="25"/>
      <c r="B138" s="122" t="str">
        <f>' 2_Wesentlichkeitsanalyse (dW)'!B143</f>
        <v>ESRS S1</v>
      </c>
      <c r="C138" s="122" t="str">
        <f>' 2_Wesentlichkeitsanalyse (dW)'!C143</f>
        <v>S1 - Eigene Belegschaft</v>
      </c>
      <c r="D138" s="123" t="str">
        <f>' 2_Wesentlichkeitsanalyse (dW)'!D143</f>
        <v>Arbeitsbedingungen</v>
      </c>
      <c r="E138" s="125" t="str">
        <f>' 2_Wesentlichkeitsanalyse (dW)'!E143</f>
        <v>Arbeitszeit</v>
      </c>
      <c r="F138" s="46" t="str">
        <f>IF(Tableau32[[#This Row],[Zutreffend?
'[ Ja / Nein']]]=0,"",Tableau32[[#This Row],[Zutreffend?
'[ Ja / Nein']]])</f>
        <v/>
      </c>
      <c r="G138" s="123" t="s">
        <v>42</v>
      </c>
      <c r="H138" s="129" t="str">
        <f>IF(' 2_Wesentlichkeitsanalyse (dW)'!K143=0,"",' 2_Wesentlichkeitsanalyse (dW)'!K143)</f>
        <v/>
      </c>
      <c r="I138" s="127" t="str">
        <f>IF(' 2_Wesentlichkeitsanalyse (dW)'!V143=0,"",' 2_Wesentlichkeitsanalyse (dW)'!V143)</f>
        <v/>
      </c>
    </row>
    <row r="139" spans="1:9" ht="43" hidden="1" outlineLevel="1">
      <c r="A139" s="25"/>
      <c r="B139" s="122" t="str">
        <f>' 2_Wesentlichkeitsanalyse (dW)'!B144</f>
        <v>ESRS S1</v>
      </c>
      <c r="C139" s="122" t="str">
        <f>' 2_Wesentlichkeitsanalyse (dW)'!C144</f>
        <v>S1 - Eigene Belegschaft</v>
      </c>
      <c r="D139" s="123" t="str">
        <f>' 2_Wesentlichkeitsanalyse (dW)'!D144</f>
        <v>Arbeitsbedingungen</v>
      </c>
      <c r="E139" s="125" t="str">
        <f>' 2_Wesentlichkeitsanalyse (dW)'!E144</f>
        <v>Angemessene Entlohnung</v>
      </c>
      <c r="F139" s="46" t="str">
        <f>IF(Tableau32[[#This Row],[Zutreffend?
'[ Ja / Nein']]]=0,"",Tableau32[[#This Row],[Zutreffend?
'[ Ja / Nein']]])</f>
        <v/>
      </c>
      <c r="G139" s="123" t="s">
        <v>42</v>
      </c>
      <c r="H139" s="129" t="str">
        <f>IF(' 2_Wesentlichkeitsanalyse (dW)'!K144=0,"",' 2_Wesentlichkeitsanalyse (dW)'!K144)</f>
        <v/>
      </c>
      <c r="I139" s="127" t="str">
        <f>IF(' 2_Wesentlichkeitsanalyse (dW)'!V144=0,"",' 2_Wesentlichkeitsanalyse (dW)'!V144)</f>
        <v/>
      </c>
    </row>
    <row r="140" spans="1:9" ht="43" hidden="1" outlineLevel="1">
      <c r="A140" s="25"/>
      <c r="B140" s="122" t="str">
        <f>' 2_Wesentlichkeitsanalyse (dW)'!B145</f>
        <v>ESRS S1</v>
      </c>
      <c r="C140" s="122" t="str">
        <f>' 2_Wesentlichkeitsanalyse (dW)'!C145</f>
        <v>S1 - Eigene Belegschaft</v>
      </c>
      <c r="D140" s="123" t="str">
        <f>' 2_Wesentlichkeitsanalyse (dW)'!D145</f>
        <v>Arbeitsbedingungen</v>
      </c>
      <c r="E140" s="125" t="str">
        <f>' 2_Wesentlichkeitsanalyse (dW)'!E145</f>
        <v>Angemessene Entlohnung</v>
      </c>
      <c r="F140" s="46" t="str">
        <f>IF(Tableau32[[#This Row],[Zutreffend?
'[ Ja / Nein']]]=0,"",Tableau32[[#This Row],[Zutreffend?
'[ Ja / Nein']]])</f>
        <v/>
      </c>
      <c r="G140" s="123" t="s">
        <v>42</v>
      </c>
      <c r="H140" s="129" t="str">
        <f>IF(' 2_Wesentlichkeitsanalyse (dW)'!K145=0,"",' 2_Wesentlichkeitsanalyse (dW)'!K145)</f>
        <v/>
      </c>
      <c r="I140" s="127" t="str">
        <f>IF(' 2_Wesentlichkeitsanalyse (dW)'!V145=0,"",' 2_Wesentlichkeitsanalyse (dW)'!V145)</f>
        <v/>
      </c>
    </row>
    <row r="141" spans="1:9" ht="43" hidden="1" outlineLevel="1">
      <c r="A141" s="25"/>
      <c r="B141" s="122" t="str">
        <f>' 2_Wesentlichkeitsanalyse (dW)'!B146</f>
        <v>ESRS S1</v>
      </c>
      <c r="C141" s="122" t="str">
        <f>' 2_Wesentlichkeitsanalyse (dW)'!C146</f>
        <v>S1 - Eigene Belegschaft</v>
      </c>
      <c r="D141" s="123" t="str">
        <f>' 2_Wesentlichkeitsanalyse (dW)'!D146</f>
        <v>Arbeitsbedingungen</v>
      </c>
      <c r="E141" s="125" t="str">
        <f>' 2_Wesentlichkeitsanalyse (dW)'!E146</f>
        <v>Angemessene Entlohnung</v>
      </c>
      <c r="F141" s="46" t="str">
        <f>IF(Tableau32[[#This Row],[Zutreffend?
'[ Ja / Nein']]]=0,"",Tableau32[[#This Row],[Zutreffend?
'[ Ja / Nein']]])</f>
        <v/>
      </c>
      <c r="G141" s="123" t="s">
        <v>42</v>
      </c>
      <c r="H141" s="129" t="str">
        <f>IF(' 2_Wesentlichkeitsanalyse (dW)'!K146=0,"",' 2_Wesentlichkeitsanalyse (dW)'!K146)</f>
        <v/>
      </c>
      <c r="I141" s="127" t="str">
        <f>IF(' 2_Wesentlichkeitsanalyse (dW)'!V146=0,"",' 2_Wesentlichkeitsanalyse (dW)'!V146)</f>
        <v/>
      </c>
    </row>
    <row r="142" spans="1:9" ht="43" hidden="1" outlineLevel="1">
      <c r="A142" s="25"/>
      <c r="B142" s="122" t="str">
        <f>' 2_Wesentlichkeitsanalyse (dW)'!B147</f>
        <v>ESRS S1</v>
      </c>
      <c r="C142" s="122" t="str">
        <f>' 2_Wesentlichkeitsanalyse (dW)'!C147</f>
        <v>S1 - Eigene Belegschaft</v>
      </c>
      <c r="D142" s="123" t="str">
        <f>' 2_Wesentlichkeitsanalyse (dW)'!D147</f>
        <v>Arbeitsbedingungen</v>
      </c>
      <c r="E142" s="125" t="str">
        <f>' 2_Wesentlichkeitsanalyse (dW)'!E147</f>
        <v>Angemessene Entlohnung</v>
      </c>
      <c r="F142" s="46" t="str">
        <f>IF(Tableau32[[#This Row],[Zutreffend?
'[ Ja / Nein']]]=0,"",Tableau32[[#This Row],[Zutreffend?
'[ Ja / Nein']]])</f>
        <v/>
      </c>
      <c r="G142" s="123" t="s">
        <v>42</v>
      </c>
      <c r="H142" s="129" t="str">
        <f>IF(' 2_Wesentlichkeitsanalyse (dW)'!K147=0,"",' 2_Wesentlichkeitsanalyse (dW)'!K147)</f>
        <v/>
      </c>
      <c r="I142" s="127" t="str">
        <f>IF(' 2_Wesentlichkeitsanalyse (dW)'!V147=0,"",' 2_Wesentlichkeitsanalyse (dW)'!V147)</f>
        <v/>
      </c>
    </row>
    <row r="143" spans="1:9" ht="43" hidden="1" outlineLevel="1">
      <c r="A143" s="25"/>
      <c r="B143" s="122" t="str">
        <f>' 2_Wesentlichkeitsanalyse (dW)'!B148</f>
        <v>ESRS S1</v>
      </c>
      <c r="C143" s="122" t="str">
        <f>' 2_Wesentlichkeitsanalyse (dW)'!C148</f>
        <v>S1 - Eigene Belegschaft</v>
      </c>
      <c r="D143" s="123" t="str">
        <f>' 2_Wesentlichkeitsanalyse (dW)'!D148</f>
        <v>Arbeitsbedingungen</v>
      </c>
      <c r="E143" s="125" t="str">
        <f>' 2_Wesentlichkeitsanalyse (dW)'!E148</f>
        <v>Sozialer Dialog</v>
      </c>
      <c r="F143" s="46" t="str">
        <f>IF(Tableau32[[#This Row],[Zutreffend?
'[ Ja / Nein']]]=0,"",Tableau32[[#This Row],[Zutreffend?
'[ Ja / Nein']]])</f>
        <v/>
      </c>
      <c r="G143" s="123" t="s">
        <v>42</v>
      </c>
      <c r="H143" s="129" t="str">
        <f>IF(' 2_Wesentlichkeitsanalyse (dW)'!K148=0,"",' 2_Wesentlichkeitsanalyse (dW)'!K148)</f>
        <v/>
      </c>
      <c r="I143" s="127" t="str">
        <f>IF(' 2_Wesentlichkeitsanalyse (dW)'!V148=0,"",' 2_Wesentlichkeitsanalyse (dW)'!V148)</f>
        <v/>
      </c>
    </row>
    <row r="144" spans="1:9" ht="43" hidden="1" outlineLevel="1">
      <c r="A144" s="25"/>
      <c r="B144" s="122" t="str">
        <f>' 2_Wesentlichkeitsanalyse (dW)'!B149</f>
        <v>ESRS S1</v>
      </c>
      <c r="C144" s="122" t="str">
        <f>' 2_Wesentlichkeitsanalyse (dW)'!C149</f>
        <v>S1 - Eigene Belegschaft</v>
      </c>
      <c r="D144" s="123" t="str">
        <f>' 2_Wesentlichkeitsanalyse (dW)'!D149</f>
        <v>Arbeitsbedingungen</v>
      </c>
      <c r="E144" s="125" t="str">
        <f>' 2_Wesentlichkeitsanalyse (dW)'!E149</f>
        <v>Sozialer Dialog</v>
      </c>
      <c r="F144" s="46" t="str">
        <f>IF(Tableau32[[#This Row],[Zutreffend?
'[ Ja / Nein']]]=0,"",Tableau32[[#This Row],[Zutreffend?
'[ Ja / Nein']]])</f>
        <v/>
      </c>
      <c r="G144" s="123" t="s">
        <v>42</v>
      </c>
      <c r="H144" s="129" t="str">
        <f>IF(' 2_Wesentlichkeitsanalyse (dW)'!K149=0,"",' 2_Wesentlichkeitsanalyse (dW)'!K149)</f>
        <v/>
      </c>
      <c r="I144" s="127" t="str">
        <f>IF(' 2_Wesentlichkeitsanalyse (dW)'!V149=0,"",' 2_Wesentlichkeitsanalyse (dW)'!V149)</f>
        <v/>
      </c>
    </row>
    <row r="145" spans="1:9" ht="43" hidden="1" outlineLevel="1">
      <c r="A145" s="25"/>
      <c r="B145" s="122" t="str">
        <f>' 2_Wesentlichkeitsanalyse (dW)'!B150</f>
        <v>ESRS S1</v>
      </c>
      <c r="C145" s="122" t="str">
        <f>' 2_Wesentlichkeitsanalyse (dW)'!C150</f>
        <v>S1 - Eigene Belegschaft</v>
      </c>
      <c r="D145" s="123" t="str">
        <f>' 2_Wesentlichkeitsanalyse (dW)'!D150</f>
        <v>Arbeitsbedingungen</v>
      </c>
      <c r="E145" s="125" t="str">
        <f>' 2_Wesentlichkeitsanalyse (dW)'!E150</f>
        <v>Sozialer Dialog</v>
      </c>
      <c r="F145" s="46" t="str">
        <f>IF(Tableau32[[#This Row],[Zutreffend?
'[ Ja / Nein']]]=0,"",Tableau32[[#This Row],[Zutreffend?
'[ Ja / Nein']]])</f>
        <v/>
      </c>
      <c r="G145" s="123" t="s">
        <v>42</v>
      </c>
      <c r="H145" s="129" t="str">
        <f>IF(' 2_Wesentlichkeitsanalyse (dW)'!K150=0,"",' 2_Wesentlichkeitsanalyse (dW)'!K150)</f>
        <v/>
      </c>
      <c r="I145" s="127" t="str">
        <f>IF(' 2_Wesentlichkeitsanalyse (dW)'!V150=0,"",' 2_Wesentlichkeitsanalyse (dW)'!V150)</f>
        <v/>
      </c>
    </row>
    <row r="146" spans="1:9" ht="43" hidden="1" outlineLevel="1">
      <c r="A146" s="25"/>
      <c r="B146" s="122" t="str">
        <f>' 2_Wesentlichkeitsanalyse (dW)'!B151</f>
        <v>ESRS S1</v>
      </c>
      <c r="C146" s="122" t="str">
        <f>' 2_Wesentlichkeitsanalyse (dW)'!C151</f>
        <v>S1 - Eigene Belegschaft</v>
      </c>
      <c r="D146" s="123" t="str">
        <f>' 2_Wesentlichkeitsanalyse (dW)'!D151</f>
        <v>Arbeitsbedingungen</v>
      </c>
      <c r="E146" s="125" t="str">
        <f>' 2_Wesentlichkeitsanalyse (dW)'!E151</f>
        <v>Sozialer Dialog</v>
      </c>
      <c r="F146" s="46" t="str">
        <f>IF(Tableau32[[#This Row],[Zutreffend?
'[ Ja / Nein']]]=0,"",Tableau32[[#This Row],[Zutreffend?
'[ Ja / Nein']]])</f>
        <v/>
      </c>
      <c r="G146" s="123" t="s">
        <v>42</v>
      </c>
      <c r="H146" s="129" t="str">
        <f>IF(' 2_Wesentlichkeitsanalyse (dW)'!K151=0,"",' 2_Wesentlichkeitsanalyse (dW)'!K151)</f>
        <v/>
      </c>
      <c r="I146" s="127" t="str">
        <f>IF(' 2_Wesentlichkeitsanalyse (dW)'!V151=0,"",' 2_Wesentlichkeitsanalyse (dW)'!V151)</f>
        <v/>
      </c>
    </row>
    <row r="147" spans="1:9" ht="86" hidden="1" outlineLevel="1">
      <c r="A147" s="25"/>
      <c r="B147" s="122" t="str">
        <f>' 2_Wesentlichkeitsanalyse (dW)'!B152</f>
        <v>ESRS S1</v>
      </c>
      <c r="C147" s="122" t="str">
        <f>' 2_Wesentlichkeitsanalyse (dW)'!C152</f>
        <v>S1 - Eigene Belegschaft</v>
      </c>
      <c r="D147" s="123" t="str">
        <f>' 2_Wesentlichkeitsanalyse (dW)'!D152</f>
        <v>Arbeitsbedingungen</v>
      </c>
      <c r="E147" s="125" t="str">
        <f>' 2_Wesentlichkeitsanalyse (dW)'!E152</f>
        <v>Vereinigungsfreiheit, Existenz von Betriebsräten und Rechte der Arbeitnehmer auf Information, Anhörung und Mitbestimmung</v>
      </c>
      <c r="F147" s="46" t="str">
        <f>IF(Tableau32[[#This Row],[Zutreffend?
'[ Ja / Nein']]]=0,"",Tableau32[[#This Row],[Zutreffend?
'[ Ja / Nein']]])</f>
        <v/>
      </c>
      <c r="G147" s="123" t="s">
        <v>42</v>
      </c>
      <c r="H147" s="129" t="str">
        <f>IF(' 2_Wesentlichkeitsanalyse (dW)'!K152=0,"",' 2_Wesentlichkeitsanalyse (dW)'!K152)</f>
        <v/>
      </c>
      <c r="I147" s="127" t="str">
        <f>IF(' 2_Wesentlichkeitsanalyse (dW)'!V152=0,"",' 2_Wesentlichkeitsanalyse (dW)'!V152)</f>
        <v/>
      </c>
    </row>
    <row r="148" spans="1:9" ht="86" hidden="1" outlineLevel="1">
      <c r="A148" s="25"/>
      <c r="B148" s="122" t="str">
        <f>' 2_Wesentlichkeitsanalyse (dW)'!B153</f>
        <v>ESRS S1</v>
      </c>
      <c r="C148" s="122" t="str">
        <f>' 2_Wesentlichkeitsanalyse (dW)'!C153</f>
        <v>S1 - Eigene Belegschaft</v>
      </c>
      <c r="D148" s="123" t="str">
        <f>' 2_Wesentlichkeitsanalyse (dW)'!D153</f>
        <v>Arbeitsbedingungen</v>
      </c>
      <c r="E148" s="125" t="str">
        <f>' 2_Wesentlichkeitsanalyse (dW)'!E153</f>
        <v>Vereinigungsfreiheit, Existenz von Betriebsräten und Rechte der Arbeitnehmer auf Information, Anhörung und Mitbestimmung</v>
      </c>
      <c r="F148" s="46" t="str">
        <f>IF(Tableau32[[#This Row],[Zutreffend?
'[ Ja / Nein']]]=0,"",Tableau32[[#This Row],[Zutreffend?
'[ Ja / Nein']]])</f>
        <v/>
      </c>
      <c r="G148" s="123" t="s">
        <v>42</v>
      </c>
      <c r="H148" s="129" t="str">
        <f>IF(' 2_Wesentlichkeitsanalyse (dW)'!K153=0,"",' 2_Wesentlichkeitsanalyse (dW)'!K153)</f>
        <v/>
      </c>
      <c r="I148" s="127" t="str">
        <f>IF(' 2_Wesentlichkeitsanalyse (dW)'!V153=0,"",' 2_Wesentlichkeitsanalyse (dW)'!V153)</f>
        <v/>
      </c>
    </row>
    <row r="149" spans="1:9" ht="86" hidden="1" outlineLevel="1">
      <c r="A149" s="25"/>
      <c r="B149" s="122" t="str">
        <f>' 2_Wesentlichkeitsanalyse (dW)'!B154</f>
        <v>ESRS S1</v>
      </c>
      <c r="C149" s="122" t="str">
        <f>' 2_Wesentlichkeitsanalyse (dW)'!C154</f>
        <v>S1 - Eigene Belegschaft</v>
      </c>
      <c r="D149" s="123" t="str">
        <f>' 2_Wesentlichkeitsanalyse (dW)'!D154</f>
        <v>Arbeitsbedingungen</v>
      </c>
      <c r="E149" s="125" t="str">
        <f>' 2_Wesentlichkeitsanalyse (dW)'!E154</f>
        <v>Vereinigungsfreiheit, Existenz von Betriebsräten und Rechte der Arbeitnehmer auf Information, Anhörung und Mitbestimmung</v>
      </c>
      <c r="F149" s="46" t="str">
        <f>IF(Tableau32[[#This Row],[Zutreffend?
'[ Ja / Nein']]]=0,"",Tableau32[[#This Row],[Zutreffend?
'[ Ja / Nein']]])</f>
        <v/>
      </c>
      <c r="G149" s="123" t="s">
        <v>42</v>
      </c>
      <c r="H149" s="129" t="str">
        <f>IF(' 2_Wesentlichkeitsanalyse (dW)'!K154=0,"",' 2_Wesentlichkeitsanalyse (dW)'!K154)</f>
        <v/>
      </c>
      <c r="I149" s="127" t="str">
        <f>IF(' 2_Wesentlichkeitsanalyse (dW)'!V154=0,"",' 2_Wesentlichkeitsanalyse (dW)'!V154)</f>
        <v/>
      </c>
    </row>
    <row r="150" spans="1:9" ht="86" hidden="1" outlineLevel="1">
      <c r="A150" s="25"/>
      <c r="B150" s="122" t="str">
        <f>' 2_Wesentlichkeitsanalyse (dW)'!B155</f>
        <v>ESRS S1</v>
      </c>
      <c r="C150" s="122" t="str">
        <f>' 2_Wesentlichkeitsanalyse (dW)'!C155</f>
        <v>S1 - Eigene Belegschaft</v>
      </c>
      <c r="D150" s="123" t="str">
        <f>' 2_Wesentlichkeitsanalyse (dW)'!D155</f>
        <v>Arbeitsbedingungen</v>
      </c>
      <c r="E150" s="125" t="str">
        <f>' 2_Wesentlichkeitsanalyse (dW)'!E155</f>
        <v>Vereinigungsfreiheit, Existenz von Betriebsräten und Rechte der Arbeitnehmer auf Information, Anhörung und Mitbestimmung</v>
      </c>
      <c r="F150" s="46" t="str">
        <f>IF(Tableau32[[#This Row],[Zutreffend?
'[ Ja / Nein']]]=0,"",Tableau32[[#This Row],[Zutreffend?
'[ Ja / Nein']]])</f>
        <v/>
      </c>
      <c r="G150" s="123" t="s">
        <v>42</v>
      </c>
      <c r="H150" s="129" t="str">
        <f>IF(' 2_Wesentlichkeitsanalyse (dW)'!K155=0,"",' 2_Wesentlichkeitsanalyse (dW)'!K155)</f>
        <v/>
      </c>
      <c r="I150" s="127" t="str">
        <f>IF(' 2_Wesentlichkeitsanalyse (dW)'!V155=0,"",' 2_Wesentlichkeitsanalyse (dW)'!V155)</f>
        <v/>
      </c>
    </row>
    <row r="151" spans="1:9" ht="64.5" hidden="1" outlineLevel="1">
      <c r="A151" s="25"/>
      <c r="B151" s="122" t="str">
        <f>' 2_Wesentlichkeitsanalyse (dW)'!B156</f>
        <v>ESRS S1</v>
      </c>
      <c r="C151" s="122" t="str">
        <f>' 2_Wesentlichkeitsanalyse (dW)'!C156</f>
        <v>S1 - Eigene Belegschaft</v>
      </c>
      <c r="D151" s="123" t="str">
        <f>' 2_Wesentlichkeitsanalyse (dW)'!D156</f>
        <v>Arbeitsbedingungen</v>
      </c>
      <c r="E151" s="125" t="str">
        <f>' 2_Wesentlichkeitsanalyse (dW)'!E156</f>
        <v>Tarifverhandlungen, einschließlich der Quote durch Tarifverträge abgedeckten Arbeitskräfte</v>
      </c>
      <c r="F151" s="46" t="str">
        <f>IF(Tableau32[[#This Row],[Zutreffend?
'[ Ja / Nein']]]=0,"",Tableau32[[#This Row],[Zutreffend?
'[ Ja / Nein']]])</f>
        <v/>
      </c>
      <c r="G151" s="123" t="s">
        <v>42</v>
      </c>
      <c r="H151" s="129" t="str">
        <f>IF(' 2_Wesentlichkeitsanalyse (dW)'!K156=0,"",' 2_Wesentlichkeitsanalyse (dW)'!K156)</f>
        <v/>
      </c>
      <c r="I151" s="127" t="str">
        <f>IF(' 2_Wesentlichkeitsanalyse (dW)'!V156=0,"",' 2_Wesentlichkeitsanalyse (dW)'!V156)</f>
        <v/>
      </c>
    </row>
    <row r="152" spans="1:9" ht="64.5" hidden="1" outlineLevel="1">
      <c r="A152" s="25"/>
      <c r="B152" s="122" t="str">
        <f>' 2_Wesentlichkeitsanalyse (dW)'!B157</f>
        <v>ESRS S1</v>
      </c>
      <c r="C152" s="122" t="str">
        <f>' 2_Wesentlichkeitsanalyse (dW)'!C157</f>
        <v>S1 - Eigene Belegschaft</v>
      </c>
      <c r="D152" s="123" t="str">
        <f>' 2_Wesentlichkeitsanalyse (dW)'!D157</f>
        <v>Arbeitsbedingungen</v>
      </c>
      <c r="E152" s="125" t="str">
        <f>' 2_Wesentlichkeitsanalyse (dW)'!E157</f>
        <v>Tarifverhandlungen, einschließlich der Quote durch Tarifverträge abgedeckten Arbeitskräfte</v>
      </c>
      <c r="F152" s="46" t="str">
        <f>IF(Tableau32[[#This Row],[Zutreffend?
'[ Ja / Nein']]]=0,"",Tableau32[[#This Row],[Zutreffend?
'[ Ja / Nein']]])</f>
        <v/>
      </c>
      <c r="G152" s="123" t="s">
        <v>42</v>
      </c>
      <c r="H152" s="129" t="str">
        <f>IF(' 2_Wesentlichkeitsanalyse (dW)'!K157=0,"",' 2_Wesentlichkeitsanalyse (dW)'!K157)</f>
        <v/>
      </c>
      <c r="I152" s="127" t="str">
        <f>IF(' 2_Wesentlichkeitsanalyse (dW)'!V157=0,"",' 2_Wesentlichkeitsanalyse (dW)'!V157)</f>
        <v/>
      </c>
    </row>
    <row r="153" spans="1:9" ht="64.5" hidden="1" outlineLevel="1">
      <c r="A153" s="25"/>
      <c r="B153" s="122" t="str">
        <f>' 2_Wesentlichkeitsanalyse (dW)'!B158</f>
        <v>ESRS S1</v>
      </c>
      <c r="C153" s="122" t="str">
        <f>' 2_Wesentlichkeitsanalyse (dW)'!C158</f>
        <v>S1 - Eigene Belegschaft</v>
      </c>
      <c r="D153" s="123" t="str">
        <f>' 2_Wesentlichkeitsanalyse (dW)'!D158</f>
        <v>Arbeitsbedingungen</v>
      </c>
      <c r="E153" s="125" t="str">
        <f>' 2_Wesentlichkeitsanalyse (dW)'!E158</f>
        <v>Tarifverhandlungen, einschließlich der Quote durch Tarifverträge abgedeckten Arbeitskräfte</v>
      </c>
      <c r="F153" s="46" t="str">
        <f>IF(Tableau32[[#This Row],[Zutreffend?
'[ Ja / Nein']]]=0,"",Tableau32[[#This Row],[Zutreffend?
'[ Ja / Nein']]])</f>
        <v/>
      </c>
      <c r="G153" s="123" t="s">
        <v>42</v>
      </c>
      <c r="H153" s="129" t="str">
        <f>IF(' 2_Wesentlichkeitsanalyse (dW)'!K158=0,"",' 2_Wesentlichkeitsanalyse (dW)'!K158)</f>
        <v/>
      </c>
      <c r="I153" s="127" t="str">
        <f>IF(' 2_Wesentlichkeitsanalyse (dW)'!V158=0,"",' 2_Wesentlichkeitsanalyse (dW)'!V158)</f>
        <v/>
      </c>
    </row>
    <row r="154" spans="1:9" ht="64.5" hidden="1" outlineLevel="1">
      <c r="A154" s="25"/>
      <c r="B154" s="122" t="str">
        <f>' 2_Wesentlichkeitsanalyse (dW)'!B159</f>
        <v>ESRS S1</v>
      </c>
      <c r="C154" s="122" t="str">
        <f>' 2_Wesentlichkeitsanalyse (dW)'!C159</f>
        <v>S1 - Eigene Belegschaft</v>
      </c>
      <c r="D154" s="123" t="str">
        <f>' 2_Wesentlichkeitsanalyse (dW)'!D159</f>
        <v>Arbeitsbedingungen</v>
      </c>
      <c r="E154" s="125" t="str">
        <f>' 2_Wesentlichkeitsanalyse (dW)'!E159</f>
        <v>Tarifverhandlungen, einschließlich der Quote durch Tarifverträge abgedeckten Arbeitskräfte</v>
      </c>
      <c r="F154" s="46" t="str">
        <f>IF(Tableau32[[#This Row],[Zutreffend?
'[ Ja / Nein']]]=0,"",Tableau32[[#This Row],[Zutreffend?
'[ Ja / Nein']]])</f>
        <v/>
      </c>
      <c r="G154" s="123" t="s">
        <v>42</v>
      </c>
      <c r="H154" s="129" t="str">
        <f>IF(' 2_Wesentlichkeitsanalyse (dW)'!K159=0,"",' 2_Wesentlichkeitsanalyse (dW)'!K159)</f>
        <v/>
      </c>
      <c r="I154" s="127" t="str">
        <f>IF(' 2_Wesentlichkeitsanalyse (dW)'!V159=0,"",' 2_Wesentlichkeitsanalyse (dW)'!V159)</f>
        <v/>
      </c>
    </row>
    <row r="155" spans="1:9" ht="43" hidden="1" outlineLevel="1">
      <c r="A155" s="25"/>
      <c r="B155" s="122" t="str">
        <f>' 2_Wesentlichkeitsanalyse (dW)'!B160</f>
        <v>ESRS S1</v>
      </c>
      <c r="C155" s="122" t="str">
        <f>' 2_Wesentlichkeitsanalyse (dW)'!C160</f>
        <v>S1 - Eigene Belegschaft</v>
      </c>
      <c r="D155" s="123" t="str">
        <f>' 2_Wesentlichkeitsanalyse (dW)'!D160</f>
        <v>Arbeitsbedingungen</v>
      </c>
      <c r="E155" s="125" t="str">
        <f>' 2_Wesentlichkeitsanalyse (dW)'!E160</f>
        <v>Vereinbarkeit von Berufs- und Privatleben</v>
      </c>
      <c r="F155" s="46" t="str">
        <f>IF(Tableau32[[#This Row],[Zutreffend?
'[ Ja / Nein']]]=0,"",Tableau32[[#This Row],[Zutreffend?
'[ Ja / Nein']]])</f>
        <v/>
      </c>
      <c r="G155" s="123" t="s">
        <v>42</v>
      </c>
      <c r="H155" s="129" t="str">
        <f>IF(' 2_Wesentlichkeitsanalyse (dW)'!K160=0,"",' 2_Wesentlichkeitsanalyse (dW)'!K160)</f>
        <v/>
      </c>
      <c r="I155" s="127" t="str">
        <f>IF(' 2_Wesentlichkeitsanalyse (dW)'!V160=0,"",' 2_Wesentlichkeitsanalyse (dW)'!V160)</f>
        <v/>
      </c>
    </row>
    <row r="156" spans="1:9" ht="43" hidden="1" outlineLevel="1">
      <c r="A156" s="25"/>
      <c r="B156" s="122" t="str">
        <f>' 2_Wesentlichkeitsanalyse (dW)'!B161</f>
        <v>ESRS S1</v>
      </c>
      <c r="C156" s="122" t="str">
        <f>' 2_Wesentlichkeitsanalyse (dW)'!C161</f>
        <v>S1 - Eigene Belegschaft</v>
      </c>
      <c r="D156" s="123" t="str">
        <f>' 2_Wesentlichkeitsanalyse (dW)'!D161</f>
        <v>Arbeitsbedingungen</v>
      </c>
      <c r="E156" s="125" t="str">
        <f>' 2_Wesentlichkeitsanalyse (dW)'!E161</f>
        <v>Vereinbarkeit von Berufs- und Privatleben</v>
      </c>
      <c r="F156" s="46" t="str">
        <f>IF(Tableau32[[#This Row],[Zutreffend?
'[ Ja / Nein']]]=0,"",Tableau32[[#This Row],[Zutreffend?
'[ Ja / Nein']]])</f>
        <v/>
      </c>
      <c r="G156" s="123" t="s">
        <v>42</v>
      </c>
      <c r="H156" s="129" t="str">
        <f>IF(' 2_Wesentlichkeitsanalyse (dW)'!K161=0,"",' 2_Wesentlichkeitsanalyse (dW)'!K161)</f>
        <v/>
      </c>
      <c r="I156" s="127" t="str">
        <f>IF(' 2_Wesentlichkeitsanalyse (dW)'!V161=0,"",' 2_Wesentlichkeitsanalyse (dW)'!V161)</f>
        <v/>
      </c>
    </row>
    <row r="157" spans="1:9" ht="43" hidden="1" outlineLevel="1">
      <c r="A157" s="25"/>
      <c r="B157" s="122" t="str">
        <f>' 2_Wesentlichkeitsanalyse (dW)'!B162</f>
        <v>ESRS S1</v>
      </c>
      <c r="C157" s="122" t="str">
        <f>' 2_Wesentlichkeitsanalyse (dW)'!C162</f>
        <v>S1 - Eigene Belegschaft</v>
      </c>
      <c r="D157" s="123" t="str">
        <f>' 2_Wesentlichkeitsanalyse (dW)'!D162</f>
        <v>Arbeitsbedingungen</v>
      </c>
      <c r="E157" s="125" t="str">
        <f>' 2_Wesentlichkeitsanalyse (dW)'!E162</f>
        <v>Vereinbarkeit von Berufs- und Privatleben</v>
      </c>
      <c r="F157" s="46" t="str">
        <f>IF(Tableau32[[#This Row],[Zutreffend?
'[ Ja / Nein']]]=0,"",Tableau32[[#This Row],[Zutreffend?
'[ Ja / Nein']]])</f>
        <v/>
      </c>
      <c r="G157" s="123" t="s">
        <v>42</v>
      </c>
      <c r="H157" s="129" t="str">
        <f>IF(' 2_Wesentlichkeitsanalyse (dW)'!K162=0,"",' 2_Wesentlichkeitsanalyse (dW)'!K162)</f>
        <v/>
      </c>
      <c r="I157" s="127" t="str">
        <f>IF(' 2_Wesentlichkeitsanalyse (dW)'!V162=0,"",' 2_Wesentlichkeitsanalyse (dW)'!V162)</f>
        <v/>
      </c>
    </row>
    <row r="158" spans="1:9" ht="43" hidden="1" outlineLevel="1">
      <c r="A158" s="25"/>
      <c r="B158" s="122" t="str">
        <f>' 2_Wesentlichkeitsanalyse (dW)'!B163</f>
        <v>ESRS S1</v>
      </c>
      <c r="C158" s="122" t="str">
        <f>' 2_Wesentlichkeitsanalyse (dW)'!C163</f>
        <v>S1 - Eigene Belegschaft</v>
      </c>
      <c r="D158" s="123" t="str">
        <f>' 2_Wesentlichkeitsanalyse (dW)'!D163</f>
        <v>Arbeitsbedingungen</v>
      </c>
      <c r="E158" s="125" t="str">
        <f>' 2_Wesentlichkeitsanalyse (dW)'!E163</f>
        <v>Vereinbarkeit von Berufs- und Privatleben</v>
      </c>
      <c r="F158" s="46" t="str">
        <f>IF(Tableau32[[#This Row],[Zutreffend?
'[ Ja / Nein']]]=0,"",Tableau32[[#This Row],[Zutreffend?
'[ Ja / Nein']]])</f>
        <v/>
      </c>
      <c r="G158" s="123" t="s">
        <v>42</v>
      </c>
      <c r="H158" s="129" t="str">
        <f>IF(' 2_Wesentlichkeitsanalyse (dW)'!K163=0,"",' 2_Wesentlichkeitsanalyse (dW)'!K163)</f>
        <v/>
      </c>
      <c r="I158" s="127" t="str">
        <f>IF(' 2_Wesentlichkeitsanalyse (dW)'!V163=0,"",' 2_Wesentlichkeitsanalyse (dW)'!V163)</f>
        <v/>
      </c>
    </row>
    <row r="159" spans="1:9" ht="43" hidden="1" outlineLevel="1">
      <c r="A159" s="25"/>
      <c r="B159" s="122" t="str">
        <f>' 2_Wesentlichkeitsanalyse (dW)'!B164</f>
        <v>ESRS S1</v>
      </c>
      <c r="C159" s="122" t="str">
        <f>' 2_Wesentlichkeitsanalyse (dW)'!C164</f>
        <v>S1 - Eigene Belegschaft</v>
      </c>
      <c r="D159" s="123" t="str">
        <f>' 2_Wesentlichkeitsanalyse (dW)'!D164</f>
        <v>Arbeitsbedingungen</v>
      </c>
      <c r="E159" s="125" t="str">
        <f>' 2_Wesentlichkeitsanalyse (dW)'!E164</f>
        <v>Gesundheitsschutz und Sicherheit</v>
      </c>
      <c r="F159" s="46" t="str">
        <f>IF(Tableau32[[#This Row],[Zutreffend?
'[ Ja / Nein']]]=0,"",Tableau32[[#This Row],[Zutreffend?
'[ Ja / Nein']]])</f>
        <v/>
      </c>
      <c r="G159" s="123" t="s">
        <v>42</v>
      </c>
      <c r="H159" s="129" t="str">
        <f>IF(' 2_Wesentlichkeitsanalyse (dW)'!K164=0,"",' 2_Wesentlichkeitsanalyse (dW)'!K164)</f>
        <v/>
      </c>
      <c r="I159" s="127" t="str">
        <f>IF(' 2_Wesentlichkeitsanalyse (dW)'!V164=0,"",' 2_Wesentlichkeitsanalyse (dW)'!V164)</f>
        <v/>
      </c>
    </row>
    <row r="160" spans="1:9" ht="43" hidden="1" outlineLevel="1">
      <c r="A160" s="25"/>
      <c r="B160" s="122" t="str">
        <f>' 2_Wesentlichkeitsanalyse (dW)'!B165</f>
        <v>ESRS S1</v>
      </c>
      <c r="C160" s="122" t="str">
        <f>' 2_Wesentlichkeitsanalyse (dW)'!C165</f>
        <v>S1 - Eigene Belegschaft</v>
      </c>
      <c r="D160" s="123" t="str">
        <f>' 2_Wesentlichkeitsanalyse (dW)'!D165</f>
        <v>Arbeitsbedingungen</v>
      </c>
      <c r="E160" s="125" t="str">
        <f>' 2_Wesentlichkeitsanalyse (dW)'!E165</f>
        <v>Gesundheitsschutz und Sicherheit</v>
      </c>
      <c r="F160" s="46" t="str">
        <f>IF(Tableau32[[#This Row],[Zutreffend?
'[ Ja / Nein']]]=0,"",Tableau32[[#This Row],[Zutreffend?
'[ Ja / Nein']]])</f>
        <v/>
      </c>
      <c r="G160" s="123" t="s">
        <v>42</v>
      </c>
      <c r="H160" s="129" t="str">
        <f>IF(' 2_Wesentlichkeitsanalyse (dW)'!K165=0,"",' 2_Wesentlichkeitsanalyse (dW)'!K165)</f>
        <v/>
      </c>
      <c r="I160" s="127" t="str">
        <f>IF(' 2_Wesentlichkeitsanalyse (dW)'!V165=0,"",' 2_Wesentlichkeitsanalyse (dW)'!V165)</f>
        <v/>
      </c>
    </row>
    <row r="161" spans="1:9" ht="43" hidden="1" outlineLevel="1">
      <c r="A161" s="25"/>
      <c r="B161" s="122" t="str">
        <f>' 2_Wesentlichkeitsanalyse (dW)'!B166</f>
        <v>ESRS S1</v>
      </c>
      <c r="C161" s="122" t="str">
        <f>' 2_Wesentlichkeitsanalyse (dW)'!C166</f>
        <v>S1 - Eigene Belegschaft</v>
      </c>
      <c r="D161" s="123" t="str">
        <f>' 2_Wesentlichkeitsanalyse (dW)'!D166</f>
        <v>Arbeitsbedingungen</v>
      </c>
      <c r="E161" s="125" t="str">
        <f>' 2_Wesentlichkeitsanalyse (dW)'!E166</f>
        <v>Gesundheitsschutz und Sicherheit</v>
      </c>
      <c r="F161" s="46" t="str">
        <f>IF(Tableau32[[#This Row],[Zutreffend?
'[ Ja / Nein']]]=0,"",Tableau32[[#This Row],[Zutreffend?
'[ Ja / Nein']]])</f>
        <v/>
      </c>
      <c r="G161" s="123" t="s">
        <v>42</v>
      </c>
      <c r="H161" s="129" t="str">
        <f>IF(' 2_Wesentlichkeitsanalyse (dW)'!K166=0,"",' 2_Wesentlichkeitsanalyse (dW)'!K166)</f>
        <v/>
      </c>
      <c r="I161" s="127" t="str">
        <f>IF(' 2_Wesentlichkeitsanalyse (dW)'!V166=0,"",' 2_Wesentlichkeitsanalyse (dW)'!V166)</f>
        <v/>
      </c>
    </row>
    <row r="162" spans="1:9" ht="43" hidden="1" outlineLevel="1">
      <c r="A162" s="25"/>
      <c r="B162" s="122" t="str">
        <f>' 2_Wesentlichkeitsanalyse (dW)'!B167</f>
        <v>ESRS S1</v>
      </c>
      <c r="C162" s="122" t="str">
        <f>' 2_Wesentlichkeitsanalyse (dW)'!C167</f>
        <v>S1 - Eigene Belegschaft</v>
      </c>
      <c r="D162" s="123" t="str">
        <f>' 2_Wesentlichkeitsanalyse (dW)'!D167</f>
        <v>Arbeitsbedingungen</v>
      </c>
      <c r="E162" s="125" t="str">
        <f>' 2_Wesentlichkeitsanalyse (dW)'!E167</f>
        <v>Gesundheitsschutz und Sicherheit</v>
      </c>
      <c r="F162" s="46" t="str">
        <f>IF(Tableau32[[#This Row],[Zutreffend?
'[ Ja / Nein']]]=0,"",Tableau32[[#This Row],[Zutreffend?
'[ Ja / Nein']]])</f>
        <v/>
      </c>
      <c r="G162" s="123" t="s">
        <v>42</v>
      </c>
      <c r="H162" s="129" t="str">
        <f>IF(' 2_Wesentlichkeitsanalyse (dW)'!K167=0,"",' 2_Wesentlichkeitsanalyse (dW)'!K167)</f>
        <v/>
      </c>
      <c r="I162" s="127" t="str">
        <f>IF(' 2_Wesentlichkeitsanalyse (dW)'!V167=0,"",' 2_Wesentlichkeitsanalyse (dW)'!V167)</f>
        <v/>
      </c>
    </row>
    <row r="163" spans="1:9" ht="64.5" hidden="1" outlineLevel="1">
      <c r="A163" s="25"/>
      <c r="B163" s="122" t="str">
        <f>' 2_Wesentlichkeitsanalyse (dW)'!B168</f>
        <v>ESRS S1</v>
      </c>
      <c r="C163" s="122" t="str">
        <f>' 2_Wesentlichkeitsanalyse (dW)'!C168</f>
        <v>S1 - Eigene Belegschaft</v>
      </c>
      <c r="D163" s="123" t="str">
        <f>' 2_Wesentlichkeitsanalyse (dW)'!D168</f>
        <v>Gleichbehandlung und Chancengleichheit für alle</v>
      </c>
      <c r="E163" s="125" t="str">
        <f>' 2_Wesentlichkeitsanalyse (dW)'!E168</f>
        <v>Gleichstellung der Geschlechter und gleicher Lohn für gleiche Arbeit</v>
      </c>
      <c r="F163" s="46" t="str">
        <f>IF(Tableau32[[#This Row],[Zutreffend?
'[ Ja / Nein']]]=0,"",Tableau32[[#This Row],[Zutreffend?
'[ Ja / Nein']]])</f>
        <v/>
      </c>
      <c r="G163" s="123" t="s">
        <v>42</v>
      </c>
      <c r="H163" s="129" t="str">
        <f>IF(' 2_Wesentlichkeitsanalyse (dW)'!K168=0,"",' 2_Wesentlichkeitsanalyse (dW)'!K168)</f>
        <v/>
      </c>
      <c r="I163" s="127" t="str">
        <f>IF(' 2_Wesentlichkeitsanalyse (dW)'!V168=0,"",' 2_Wesentlichkeitsanalyse (dW)'!V168)</f>
        <v/>
      </c>
    </row>
    <row r="164" spans="1:9" ht="64.5" hidden="1" outlineLevel="1">
      <c r="A164" s="25"/>
      <c r="B164" s="122" t="str">
        <f>' 2_Wesentlichkeitsanalyse (dW)'!B169</f>
        <v>ESRS S1</v>
      </c>
      <c r="C164" s="122" t="str">
        <f>' 2_Wesentlichkeitsanalyse (dW)'!C169</f>
        <v>S1 - Eigene Belegschaft</v>
      </c>
      <c r="D164" s="123" t="str">
        <f>' 2_Wesentlichkeitsanalyse (dW)'!D169</f>
        <v>Gleichbehandlung und Chancengleichheit für alle</v>
      </c>
      <c r="E164" s="125" t="str">
        <f>' 2_Wesentlichkeitsanalyse (dW)'!E169</f>
        <v>Gleichstellung der Geschlechter und gleicher Lohn für gleiche Arbeit</v>
      </c>
      <c r="F164" s="46" t="str">
        <f>IF(Tableau32[[#This Row],[Zutreffend?
'[ Ja / Nein']]]=0,"",Tableau32[[#This Row],[Zutreffend?
'[ Ja / Nein']]])</f>
        <v/>
      </c>
      <c r="G164" s="123" t="s">
        <v>42</v>
      </c>
      <c r="H164" s="129" t="str">
        <f>IF(' 2_Wesentlichkeitsanalyse (dW)'!K169=0,"",' 2_Wesentlichkeitsanalyse (dW)'!K169)</f>
        <v/>
      </c>
      <c r="I164" s="127" t="str">
        <f>IF(' 2_Wesentlichkeitsanalyse (dW)'!V169=0,"",' 2_Wesentlichkeitsanalyse (dW)'!V169)</f>
        <v/>
      </c>
    </row>
    <row r="165" spans="1:9" ht="64.5" hidden="1" outlineLevel="1">
      <c r="A165" s="25"/>
      <c r="B165" s="122" t="str">
        <f>' 2_Wesentlichkeitsanalyse (dW)'!B170</f>
        <v>ESRS S1</v>
      </c>
      <c r="C165" s="122" t="str">
        <f>' 2_Wesentlichkeitsanalyse (dW)'!C170</f>
        <v>S1 - Eigene Belegschaft</v>
      </c>
      <c r="D165" s="123" t="str">
        <f>' 2_Wesentlichkeitsanalyse (dW)'!D170</f>
        <v>Gleichbehandlung und Chancengleichheit für alle</v>
      </c>
      <c r="E165" s="125" t="str">
        <f>' 2_Wesentlichkeitsanalyse (dW)'!E170</f>
        <v>Gleichstellung der Geschlechter und gleicher Lohn für gleiche Arbeit</v>
      </c>
      <c r="F165" s="46" t="str">
        <f>IF(Tableau32[[#This Row],[Zutreffend?
'[ Ja / Nein']]]=0,"",Tableau32[[#This Row],[Zutreffend?
'[ Ja / Nein']]])</f>
        <v/>
      </c>
      <c r="G165" s="123" t="s">
        <v>42</v>
      </c>
      <c r="H165" s="129" t="str">
        <f>IF(' 2_Wesentlichkeitsanalyse (dW)'!K170=0,"",' 2_Wesentlichkeitsanalyse (dW)'!K170)</f>
        <v/>
      </c>
      <c r="I165" s="127" t="str">
        <f>IF(' 2_Wesentlichkeitsanalyse (dW)'!V170=0,"",' 2_Wesentlichkeitsanalyse (dW)'!V170)</f>
        <v/>
      </c>
    </row>
    <row r="166" spans="1:9" ht="64.5" hidden="1" outlineLevel="1">
      <c r="A166" s="25"/>
      <c r="B166" s="122" t="str">
        <f>' 2_Wesentlichkeitsanalyse (dW)'!B171</f>
        <v>ESRS S1</v>
      </c>
      <c r="C166" s="122" t="str">
        <f>' 2_Wesentlichkeitsanalyse (dW)'!C171</f>
        <v>S1 - Eigene Belegschaft</v>
      </c>
      <c r="D166" s="123" t="str">
        <f>' 2_Wesentlichkeitsanalyse (dW)'!D171</f>
        <v>Gleichbehandlung und Chancengleichheit für alle</v>
      </c>
      <c r="E166" s="125" t="str">
        <f>' 2_Wesentlichkeitsanalyse (dW)'!E171</f>
        <v>Gleichstellung der Geschlechter und gleicher Lohn für gleiche Arbeit</v>
      </c>
      <c r="F166" s="46" t="str">
        <f>IF(Tableau32[[#This Row],[Zutreffend?
'[ Ja / Nein']]]=0,"",Tableau32[[#This Row],[Zutreffend?
'[ Ja / Nein']]])</f>
        <v/>
      </c>
      <c r="G166" s="123" t="s">
        <v>42</v>
      </c>
      <c r="H166" s="129" t="str">
        <f>IF(' 2_Wesentlichkeitsanalyse (dW)'!K171=0,"",' 2_Wesentlichkeitsanalyse (dW)'!K171)</f>
        <v/>
      </c>
      <c r="I166" s="127" t="str">
        <f>IF(' 2_Wesentlichkeitsanalyse (dW)'!V171=0,"",' 2_Wesentlichkeitsanalyse (dW)'!V171)</f>
        <v/>
      </c>
    </row>
    <row r="167" spans="1:9" ht="64.5" hidden="1" outlineLevel="1">
      <c r="A167" s="25"/>
      <c r="B167" s="122" t="str">
        <f>' 2_Wesentlichkeitsanalyse (dW)'!B172</f>
        <v>ESRS S1</v>
      </c>
      <c r="C167" s="122" t="str">
        <f>' 2_Wesentlichkeitsanalyse (dW)'!C172</f>
        <v>S1 - Eigene Belegschaft</v>
      </c>
      <c r="D167" s="123" t="str">
        <f>' 2_Wesentlichkeitsanalyse (dW)'!D172</f>
        <v>Gleichbehandlung und Chancengleichheit für alle</v>
      </c>
      <c r="E167" s="125" t="str">
        <f>' 2_Wesentlichkeitsanalyse (dW)'!E172</f>
        <v>Schulungen und Kompetenzentwicklung</v>
      </c>
      <c r="F167" s="46" t="str">
        <f>IF(Tableau32[[#This Row],[Zutreffend?
'[ Ja / Nein']]]=0,"",Tableau32[[#This Row],[Zutreffend?
'[ Ja / Nein']]])</f>
        <v/>
      </c>
      <c r="G167" s="123" t="s">
        <v>42</v>
      </c>
      <c r="H167" s="129" t="str">
        <f>IF(' 2_Wesentlichkeitsanalyse (dW)'!K172=0,"",' 2_Wesentlichkeitsanalyse (dW)'!K172)</f>
        <v/>
      </c>
      <c r="I167" s="127" t="str">
        <f>IF(' 2_Wesentlichkeitsanalyse (dW)'!V172=0,"",' 2_Wesentlichkeitsanalyse (dW)'!V172)</f>
        <v/>
      </c>
    </row>
    <row r="168" spans="1:9" ht="64.5" hidden="1" outlineLevel="1">
      <c r="A168" s="25"/>
      <c r="B168" s="122" t="str">
        <f>' 2_Wesentlichkeitsanalyse (dW)'!B173</f>
        <v>ESRS S1</v>
      </c>
      <c r="C168" s="122" t="str">
        <f>' 2_Wesentlichkeitsanalyse (dW)'!C173</f>
        <v>S1 - Eigene Belegschaft</v>
      </c>
      <c r="D168" s="123" t="str">
        <f>' 2_Wesentlichkeitsanalyse (dW)'!D173</f>
        <v>Gleichbehandlung und Chancengleichheit für alle</v>
      </c>
      <c r="E168" s="125" t="str">
        <f>' 2_Wesentlichkeitsanalyse (dW)'!E173</f>
        <v>Schulungen und Kompetenzentwicklung</v>
      </c>
      <c r="F168" s="46" t="str">
        <f>IF(Tableau32[[#This Row],[Zutreffend?
'[ Ja / Nein']]]=0,"",Tableau32[[#This Row],[Zutreffend?
'[ Ja / Nein']]])</f>
        <v/>
      </c>
      <c r="G168" s="123" t="s">
        <v>42</v>
      </c>
      <c r="H168" s="129" t="str">
        <f>IF(' 2_Wesentlichkeitsanalyse (dW)'!K173=0,"",' 2_Wesentlichkeitsanalyse (dW)'!K173)</f>
        <v/>
      </c>
      <c r="I168" s="127" t="str">
        <f>IF(' 2_Wesentlichkeitsanalyse (dW)'!V173=0,"",' 2_Wesentlichkeitsanalyse (dW)'!V173)</f>
        <v/>
      </c>
    </row>
    <row r="169" spans="1:9" ht="64.5" hidden="1" outlineLevel="1">
      <c r="A169" s="25"/>
      <c r="B169" s="122" t="str">
        <f>' 2_Wesentlichkeitsanalyse (dW)'!B174</f>
        <v>ESRS S1</v>
      </c>
      <c r="C169" s="122" t="str">
        <f>' 2_Wesentlichkeitsanalyse (dW)'!C174</f>
        <v>S1 - Eigene Belegschaft</v>
      </c>
      <c r="D169" s="123" t="str">
        <f>' 2_Wesentlichkeitsanalyse (dW)'!D174</f>
        <v>Gleichbehandlung und Chancengleichheit für alle</v>
      </c>
      <c r="E169" s="125" t="str">
        <f>' 2_Wesentlichkeitsanalyse (dW)'!E174</f>
        <v>Schulungen und Kompetenzentwicklung</v>
      </c>
      <c r="F169" s="46" t="str">
        <f>IF(Tableau32[[#This Row],[Zutreffend?
'[ Ja / Nein']]]=0,"",Tableau32[[#This Row],[Zutreffend?
'[ Ja / Nein']]])</f>
        <v/>
      </c>
      <c r="G169" s="123" t="s">
        <v>42</v>
      </c>
      <c r="H169" s="129" t="str">
        <f>IF(' 2_Wesentlichkeitsanalyse (dW)'!K174=0,"",' 2_Wesentlichkeitsanalyse (dW)'!K174)</f>
        <v/>
      </c>
      <c r="I169" s="127" t="str">
        <f>IF(' 2_Wesentlichkeitsanalyse (dW)'!V174=0,"",' 2_Wesentlichkeitsanalyse (dW)'!V174)</f>
        <v/>
      </c>
    </row>
    <row r="170" spans="1:9" ht="64.5" hidden="1" outlineLevel="1">
      <c r="A170" s="25"/>
      <c r="B170" s="122" t="str">
        <f>' 2_Wesentlichkeitsanalyse (dW)'!B175</f>
        <v>ESRS S1</v>
      </c>
      <c r="C170" s="122" t="str">
        <f>' 2_Wesentlichkeitsanalyse (dW)'!C175</f>
        <v>S1 - Eigene Belegschaft</v>
      </c>
      <c r="D170" s="123" t="str">
        <f>' 2_Wesentlichkeitsanalyse (dW)'!D175</f>
        <v>Gleichbehandlung und Chancengleichheit für alle</v>
      </c>
      <c r="E170" s="125" t="str">
        <f>' 2_Wesentlichkeitsanalyse (dW)'!E175</f>
        <v>Schulungen und Kompetenzentwicklung</v>
      </c>
      <c r="F170" s="46" t="str">
        <f>IF(Tableau32[[#This Row],[Zutreffend?
'[ Ja / Nein']]]=0,"",Tableau32[[#This Row],[Zutreffend?
'[ Ja / Nein']]])</f>
        <v/>
      </c>
      <c r="G170" s="123" t="s">
        <v>42</v>
      </c>
      <c r="H170" s="129" t="str">
        <f>IF(' 2_Wesentlichkeitsanalyse (dW)'!K175=0,"",' 2_Wesentlichkeitsanalyse (dW)'!K175)</f>
        <v/>
      </c>
      <c r="I170" s="127" t="str">
        <f>IF(' 2_Wesentlichkeitsanalyse (dW)'!V175=0,"",' 2_Wesentlichkeitsanalyse (dW)'!V175)</f>
        <v/>
      </c>
    </row>
    <row r="171" spans="1:9" ht="64.5" hidden="1" outlineLevel="1">
      <c r="A171" s="25"/>
      <c r="B171" s="122" t="str">
        <f>' 2_Wesentlichkeitsanalyse (dW)'!B176</f>
        <v>ESRS S1</v>
      </c>
      <c r="C171" s="122" t="str">
        <f>' 2_Wesentlichkeitsanalyse (dW)'!C176</f>
        <v>S1 - Eigene Belegschaft</v>
      </c>
      <c r="D171" s="123" t="str">
        <f>' 2_Wesentlichkeitsanalyse (dW)'!D176</f>
        <v>Gleichbehandlung und Chancengleichheit für alle</v>
      </c>
      <c r="E171" s="125" t="str">
        <f>' 2_Wesentlichkeitsanalyse (dW)'!E176</f>
        <v>Beschäftigung und Inklusion von Menschen mit Behinderungen</v>
      </c>
      <c r="F171" s="46" t="str">
        <f>IF(Tableau32[[#This Row],[Zutreffend?
'[ Ja / Nein']]]=0,"",Tableau32[[#This Row],[Zutreffend?
'[ Ja / Nein']]])</f>
        <v/>
      </c>
      <c r="G171" s="123" t="s">
        <v>42</v>
      </c>
      <c r="H171" s="129" t="str">
        <f>IF(' 2_Wesentlichkeitsanalyse (dW)'!K176=0,"",' 2_Wesentlichkeitsanalyse (dW)'!K176)</f>
        <v/>
      </c>
      <c r="I171" s="127" t="str">
        <f>IF(' 2_Wesentlichkeitsanalyse (dW)'!V176=0,"",' 2_Wesentlichkeitsanalyse (dW)'!V176)</f>
        <v/>
      </c>
    </row>
    <row r="172" spans="1:9" ht="64.5" hidden="1" outlineLevel="1">
      <c r="A172" s="25"/>
      <c r="B172" s="122" t="str">
        <f>' 2_Wesentlichkeitsanalyse (dW)'!B177</f>
        <v>ESRS S1</v>
      </c>
      <c r="C172" s="122" t="str">
        <f>' 2_Wesentlichkeitsanalyse (dW)'!C177</f>
        <v>S1 - Eigene Belegschaft</v>
      </c>
      <c r="D172" s="123" t="str">
        <f>' 2_Wesentlichkeitsanalyse (dW)'!D177</f>
        <v>Gleichbehandlung und Chancengleichheit für alle</v>
      </c>
      <c r="E172" s="125" t="str">
        <f>' 2_Wesentlichkeitsanalyse (dW)'!E177</f>
        <v>Beschäftigung und Inklusion von Menschen mit Behinderungen</v>
      </c>
      <c r="F172" s="46" t="str">
        <f>IF(Tableau32[[#This Row],[Zutreffend?
'[ Ja / Nein']]]=0,"",Tableau32[[#This Row],[Zutreffend?
'[ Ja / Nein']]])</f>
        <v/>
      </c>
      <c r="G172" s="123" t="s">
        <v>42</v>
      </c>
      <c r="H172" s="129" t="str">
        <f>IF(' 2_Wesentlichkeitsanalyse (dW)'!K177=0,"",' 2_Wesentlichkeitsanalyse (dW)'!K177)</f>
        <v/>
      </c>
      <c r="I172" s="127" t="str">
        <f>IF(' 2_Wesentlichkeitsanalyse (dW)'!V177=0,"",' 2_Wesentlichkeitsanalyse (dW)'!V177)</f>
        <v/>
      </c>
    </row>
    <row r="173" spans="1:9" ht="64.5" hidden="1" outlineLevel="1">
      <c r="A173" s="25"/>
      <c r="B173" s="122" t="str">
        <f>' 2_Wesentlichkeitsanalyse (dW)'!B178</f>
        <v>ESRS S1</v>
      </c>
      <c r="C173" s="122" t="str">
        <f>' 2_Wesentlichkeitsanalyse (dW)'!C178</f>
        <v>S1 - Eigene Belegschaft</v>
      </c>
      <c r="D173" s="123" t="str">
        <f>' 2_Wesentlichkeitsanalyse (dW)'!D178</f>
        <v>Gleichbehandlung und Chancengleichheit für alle</v>
      </c>
      <c r="E173" s="125" t="str">
        <f>' 2_Wesentlichkeitsanalyse (dW)'!E178</f>
        <v>Beschäftigung und Inklusion von Menschen mit Behinderungen</v>
      </c>
      <c r="F173" s="46" t="str">
        <f>IF(Tableau32[[#This Row],[Zutreffend?
'[ Ja / Nein']]]=0,"",Tableau32[[#This Row],[Zutreffend?
'[ Ja / Nein']]])</f>
        <v/>
      </c>
      <c r="G173" s="123" t="s">
        <v>42</v>
      </c>
      <c r="H173" s="129" t="str">
        <f>IF(' 2_Wesentlichkeitsanalyse (dW)'!K178=0,"",' 2_Wesentlichkeitsanalyse (dW)'!K178)</f>
        <v/>
      </c>
      <c r="I173" s="127" t="str">
        <f>IF(' 2_Wesentlichkeitsanalyse (dW)'!V178=0,"",' 2_Wesentlichkeitsanalyse (dW)'!V178)</f>
        <v/>
      </c>
    </row>
    <row r="174" spans="1:9" ht="64.5" hidden="1" outlineLevel="1">
      <c r="A174" s="25"/>
      <c r="B174" s="122" t="str">
        <f>' 2_Wesentlichkeitsanalyse (dW)'!B179</f>
        <v>ESRS S1</v>
      </c>
      <c r="C174" s="122" t="str">
        <f>' 2_Wesentlichkeitsanalyse (dW)'!C179</f>
        <v>S1 - Eigene Belegschaft</v>
      </c>
      <c r="D174" s="123" t="str">
        <f>' 2_Wesentlichkeitsanalyse (dW)'!D179</f>
        <v>Gleichbehandlung und Chancengleichheit für alle</v>
      </c>
      <c r="E174" s="125" t="str">
        <f>' 2_Wesentlichkeitsanalyse (dW)'!E179</f>
        <v>Beschäftigung und Inklusion von Menschen mit Behinderungen</v>
      </c>
      <c r="F174" s="46" t="str">
        <f>IF(Tableau32[[#This Row],[Zutreffend?
'[ Ja / Nein']]]=0,"",Tableau32[[#This Row],[Zutreffend?
'[ Ja / Nein']]])</f>
        <v/>
      </c>
      <c r="G174" s="123" t="s">
        <v>42</v>
      </c>
      <c r="H174" s="129" t="str">
        <f>IF(' 2_Wesentlichkeitsanalyse (dW)'!K179=0,"",' 2_Wesentlichkeitsanalyse (dW)'!K179)</f>
        <v/>
      </c>
      <c r="I174" s="127" t="str">
        <f>IF(' 2_Wesentlichkeitsanalyse (dW)'!V179=0,"",' 2_Wesentlichkeitsanalyse (dW)'!V179)</f>
        <v/>
      </c>
    </row>
    <row r="175" spans="1:9" ht="64.5" hidden="1" outlineLevel="1">
      <c r="A175" s="25"/>
      <c r="B175" s="122" t="str">
        <f>' 2_Wesentlichkeitsanalyse (dW)'!B180</f>
        <v>ESRS S1</v>
      </c>
      <c r="C175" s="122" t="str">
        <f>' 2_Wesentlichkeitsanalyse (dW)'!C180</f>
        <v>S1 - Eigene Belegschaft</v>
      </c>
      <c r="D175" s="123" t="str">
        <f>' 2_Wesentlichkeitsanalyse (dW)'!D180</f>
        <v>Gleichbehandlung und Chancengleichheit für alle</v>
      </c>
      <c r="E175" s="125" t="str">
        <f>' 2_Wesentlichkeitsanalyse (dW)'!E180</f>
        <v>Maßnahmen gegen Gewalt und Belästigung am Arbeitsplatz</v>
      </c>
      <c r="F175" s="46" t="str">
        <f>IF(Tableau32[[#This Row],[Zutreffend?
'[ Ja / Nein']]]=0,"",Tableau32[[#This Row],[Zutreffend?
'[ Ja / Nein']]])</f>
        <v/>
      </c>
      <c r="G175" s="123" t="s">
        <v>42</v>
      </c>
      <c r="H175" s="129" t="str">
        <f>IF(' 2_Wesentlichkeitsanalyse (dW)'!K180=0,"",' 2_Wesentlichkeitsanalyse (dW)'!K180)</f>
        <v/>
      </c>
      <c r="I175" s="127" t="str">
        <f>IF(' 2_Wesentlichkeitsanalyse (dW)'!V180=0,"",' 2_Wesentlichkeitsanalyse (dW)'!V180)</f>
        <v/>
      </c>
    </row>
    <row r="176" spans="1:9" ht="64.5" hidden="1" outlineLevel="1">
      <c r="A176" s="25"/>
      <c r="B176" s="122" t="str">
        <f>' 2_Wesentlichkeitsanalyse (dW)'!B181</f>
        <v>ESRS S1</v>
      </c>
      <c r="C176" s="122" t="str">
        <f>' 2_Wesentlichkeitsanalyse (dW)'!C181</f>
        <v>S1 - Eigene Belegschaft</v>
      </c>
      <c r="D176" s="123" t="str">
        <f>' 2_Wesentlichkeitsanalyse (dW)'!D181</f>
        <v>Gleichbehandlung und Chancengleichheit für alle</v>
      </c>
      <c r="E176" s="125" t="str">
        <f>' 2_Wesentlichkeitsanalyse (dW)'!E181</f>
        <v>Maßnahmen gegen Gewalt und Belästigung am Arbeitsplatz</v>
      </c>
      <c r="F176" s="46" t="str">
        <f>IF(Tableau32[[#This Row],[Zutreffend?
'[ Ja / Nein']]]=0,"",Tableau32[[#This Row],[Zutreffend?
'[ Ja / Nein']]])</f>
        <v/>
      </c>
      <c r="G176" s="123" t="s">
        <v>42</v>
      </c>
      <c r="H176" s="129" t="str">
        <f>IF(' 2_Wesentlichkeitsanalyse (dW)'!K181=0,"",' 2_Wesentlichkeitsanalyse (dW)'!K181)</f>
        <v/>
      </c>
      <c r="I176" s="127" t="str">
        <f>IF(' 2_Wesentlichkeitsanalyse (dW)'!V181=0,"",' 2_Wesentlichkeitsanalyse (dW)'!V181)</f>
        <v/>
      </c>
    </row>
    <row r="177" spans="1:9" ht="64.5" hidden="1" outlineLevel="1">
      <c r="A177" s="25"/>
      <c r="B177" s="122" t="str">
        <f>' 2_Wesentlichkeitsanalyse (dW)'!B182</f>
        <v>ESRS S1</v>
      </c>
      <c r="C177" s="122" t="str">
        <f>' 2_Wesentlichkeitsanalyse (dW)'!C182</f>
        <v>S1 - Eigene Belegschaft</v>
      </c>
      <c r="D177" s="123" t="str">
        <f>' 2_Wesentlichkeitsanalyse (dW)'!D182</f>
        <v>Gleichbehandlung und Chancengleichheit für alle</v>
      </c>
      <c r="E177" s="125" t="str">
        <f>' 2_Wesentlichkeitsanalyse (dW)'!E182</f>
        <v>Maßnahmen gegen Gewalt und Belästigung am Arbeitsplatz</v>
      </c>
      <c r="F177" s="46" t="str">
        <f>IF(Tableau32[[#This Row],[Zutreffend?
'[ Ja / Nein']]]=0,"",Tableau32[[#This Row],[Zutreffend?
'[ Ja / Nein']]])</f>
        <v/>
      </c>
      <c r="G177" s="123" t="s">
        <v>42</v>
      </c>
      <c r="H177" s="129" t="str">
        <f>IF(' 2_Wesentlichkeitsanalyse (dW)'!K182=0,"",' 2_Wesentlichkeitsanalyse (dW)'!K182)</f>
        <v/>
      </c>
      <c r="I177" s="127" t="str">
        <f>IF(' 2_Wesentlichkeitsanalyse (dW)'!V182=0,"",' 2_Wesentlichkeitsanalyse (dW)'!V182)</f>
        <v/>
      </c>
    </row>
    <row r="178" spans="1:9" ht="64.5" hidden="1" outlineLevel="1">
      <c r="A178" s="25"/>
      <c r="B178" s="122" t="str">
        <f>' 2_Wesentlichkeitsanalyse (dW)'!B183</f>
        <v>ESRS S1</v>
      </c>
      <c r="C178" s="122" t="str">
        <f>' 2_Wesentlichkeitsanalyse (dW)'!C183</f>
        <v>S1 - Eigene Belegschaft</v>
      </c>
      <c r="D178" s="123" t="str">
        <f>' 2_Wesentlichkeitsanalyse (dW)'!D183</f>
        <v>Gleichbehandlung und Chancengleichheit für alle</v>
      </c>
      <c r="E178" s="125" t="str">
        <f>' 2_Wesentlichkeitsanalyse (dW)'!E183</f>
        <v>Maßnahmen gegen Gewalt und Belästigung am Arbeitsplatz</v>
      </c>
      <c r="F178" s="46" t="str">
        <f>IF(Tableau32[[#This Row],[Zutreffend?
'[ Ja / Nein']]]=0,"",Tableau32[[#This Row],[Zutreffend?
'[ Ja / Nein']]])</f>
        <v/>
      </c>
      <c r="G178" s="123" t="s">
        <v>42</v>
      </c>
      <c r="H178" s="129" t="str">
        <f>IF(' 2_Wesentlichkeitsanalyse (dW)'!K183=0,"",' 2_Wesentlichkeitsanalyse (dW)'!K183)</f>
        <v/>
      </c>
      <c r="I178" s="127" t="str">
        <f>IF(' 2_Wesentlichkeitsanalyse (dW)'!V183=0,"",' 2_Wesentlichkeitsanalyse (dW)'!V183)</f>
        <v/>
      </c>
    </row>
    <row r="179" spans="1:9" ht="64.5" hidden="1" outlineLevel="1">
      <c r="A179" s="25"/>
      <c r="B179" s="122" t="str">
        <f>' 2_Wesentlichkeitsanalyse (dW)'!B184</f>
        <v>ESRS S1</v>
      </c>
      <c r="C179" s="122" t="str">
        <f>' 2_Wesentlichkeitsanalyse (dW)'!C184</f>
        <v>S1 - Eigene Belegschaft</v>
      </c>
      <c r="D179" s="123" t="str">
        <f>' 2_Wesentlichkeitsanalyse (dW)'!D184</f>
        <v>Gleichbehandlung und Chancengleichheit für alle</v>
      </c>
      <c r="E179" s="125" t="str">
        <f>' 2_Wesentlichkeitsanalyse (dW)'!E184</f>
        <v>Viellfalt</v>
      </c>
      <c r="F179" s="46" t="str">
        <f>IF(Tableau32[[#This Row],[Zutreffend?
'[ Ja / Nein']]]=0,"",Tableau32[[#This Row],[Zutreffend?
'[ Ja / Nein']]])</f>
        <v/>
      </c>
      <c r="G179" s="123" t="s">
        <v>42</v>
      </c>
      <c r="H179" s="129" t="str">
        <f>IF(' 2_Wesentlichkeitsanalyse (dW)'!K184=0,"",' 2_Wesentlichkeitsanalyse (dW)'!K184)</f>
        <v/>
      </c>
      <c r="I179" s="127" t="str">
        <f>IF(' 2_Wesentlichkeitsanalyse (dW)'!V184=0,"",' 2_Wesentlichkeitsanalyse (dW)'!V184)</f>
        <v/>
      </c>
    </row>
    <row r="180" spans="1:9" ht="64.5" hidden="1" outlineLevel="1">
      <c r="A180" s="25"/>
      <c r="B180" s="122" t="str">
        <f>' 2_Wesentlichkeitsanalyse (dW)'!B185</f>
        <v>ESRS S1</v>
      </c>
      <c r="C180" s="122" t="str">
        <f>' 2_Wesentlichkeitsanalyse (dW)'!C185</f>
        <v>S1 - Eigene Belegschaft</v>
      </c>
      <c r="D180" s="123" t="str">
        <f>' 2_Wesentlichkeitsanalyse (dW)'!D185</f>
        <v>Gleichbehandlung und Chancengleichheit für alle</v>
      </c>
      <c r="E180" s="125" t="str">
        <f>' 2_Wesentlichkeitsanalyse (dW)'!E185</f>
        <v>Viellfalt</v>
      </c>
      <c r="F180" s="46" t="str">
        <f>IF(Tableau32[[#This Row],[Zutreffend?
'[ Ja / Nein']]]=0,"",Tableau32[[#This Row],[Zutreffend?
'[ Ja / Nein']]])</f>
        <v/>
      </c>
      <c r="G180" s="123" t="s">
        <v>42</v>
      </c>
      <c r="H180" s="129" t="str">
        <f>IF(' 2_Wesentlichkeitsanalyse (dW)'!K185=0,"",' 2_Wesentlichkeitsanalyse (dW)'!K185)</f>
        <v/>
      </c>
      <c r="I180" s="127" t="str">
        <f>IF(' 2_Wesentlichkeitsanalyse (dW)'!V185=0,"",' 2_Wesentlichkeitsanalyse (dW)'!V185)</f>
        <v/>
      </c>
    </row>
    <row r="181" spans="1:9" ht="64.5" hidden="1" outlineLevel="1">
      <c r="A181" s="25"/>
      <c r="B181" s="122" t="str">
        <f>' 2_Wesentlichkeitsanalyse (dW)'!B186</f>
        <v>ESRS S1</v>
      </c>
      <c r="C181" s="122" t="str">
        <f>' 2_Wesentlichkeitsanalyse (dW)'!C186</f>
        <v>S1 - Eigene Belegschaft</v>
      </c>
      <c r="D181" s="123" t="str">
        <f>' 2_Wesentlichkeitsanalyse (dW)'!D186</f>
        <v>Gleichbehandlung und Chancengleichheit für alle</v>
      </c>
      <c r="E181" s="125" t="str">
        <f>' 2_Wesentlichkeitsanalyse (dW)'!E186</f>
        <v>Viellfalt</v>
      </c>
      <c r="F181" s="46" t="str">
        <f>IF(Tableau32[[#This Row],[Zutreffend?
'[ Ja / Nein']]]=0,"",Tableau32[[#This Row],[Zutreffend?
'[ Ja / Nein']]])</f>
        <v/>
      </c>
      <c r="G181" s="123" t="s">
        <v>42</v>
      </c>
      <c r="H181" s="129" t="str">
        <f>IF(' 2_Wesentlichkeitsanalyse (dW)'!K186=0,"",' 2_Wesentlichkeitsanalyse (dW)'!K186)</f>
        <v/>
      </c>
      <c r="I181" s="127" t="str">
        <f>IF(' 2_Wesentlichkeitsanalyse (dW)'!V186=0,"",' 2_Wesentlichkeitsanalyse (dW)'!V186)</f>
        <v/>
      </c>
    </row>
    <row r="182" spans="1:9" ht="64.5" hidden="1" outlineLevel="1">
      <c r="A182" s="25"/>
      <c r="B182" s="122" t="str">
        <f>' 2_Wesentlichkeitsanalyse (dW)'!B187</f>
        <v>ESRS S1</v>
      </c>
      <c r="C182" s="122" t="str">
        <f>' 2_Wesentlichkeitsanalyse (dW)'!C187</f>
        <v>S1 - Eigene Belegschaft</v>
      </c>
      <c r="D182" s="123" t="str">
        <f>' 2_Wesentlichkeitsanalyse (dW)'!D187</f>
        <v>Gleichbehandlung und Chancengleichheit für alle</v>
      </c>
      <c r="E182" s="125" t="str">
        <f>' 2_Wesentlichkeitsanalyse (dW)'!E187</f>
        <v>Viellfalt</v>
      </c>
      <c r="F182" s="46" t="str">
        <f>IF(Tableau32[[#This Row],[Zutreffend?
'[ Ja / Nein']]]=0,"",Tableau32[[#This Row],[Zutreffend?
'[ Ja / Nein']]])</f>
        <v/>
      </c>
      <c r="G182" s="123" t="s">
        <v>42</v>
      </c>
      <c r="H182" s="129" t="str">
        <f>IF(' 2_Wesentlichkeitsanalyse (dW)'!K187=0,"",' 2_Wesentlichkeitsanalyse (dW)'!K187)</f>
        <v/>
      </c>
      <c r="I182" s="127" t="str">
        <f>IF(' 2_Wesentlichkeitsanalyse (dW)'!V187=0,"",' 2_Wesentlichkeitsanalyse (dW)'!V187)</f>
        <v/>
      </c>
    </row>
    <row r="183" spans="1:9" ht="43" hidden="1" outlineLevel="1">
      <c r="A183" s="25"/>
      <c r="B183" s="122" t="str">
        <f>' 2_Wesentlichkeitsanalyse (dW)'!B188</f>
        <v>ESRS S1</v>
      </c>
      <c r="C183" s="122" t="str">
        <f>' 2_Wesentlichkeitsanalyse (dW)'!C188</f>
        <v>S1 - Eigene Belegschaft</v>
      </c>
      <c r="D183" s="123" t="str">
        <f>' 2_Wesentlichkeitsanalyse (dW)'!D188</f>
        <v>Sonstige arbeitsbezogene Rechte</v>
      </c>
      <c r="E183" s="125" t="str">
        <f>' 2_Wesentlichkeitsanalyse (dW)'!E188</f>
        <v>Kinderarbeit</v>
      </c>
      <c r="F183" s="46" t="str">
        <f>IF(Tableau32[[#This Row],[Zutreffend?
'[ Ja / Nein']]]=0,"",Tableau32[[#This Row],[Zutreffend?
'[ Ja / Nein']]])</f>
        <v/>
      </c>
      <c r="G183" s="123" t="s">
        <v>42</v>
      </c>
      <c r="H183" s="129" t="str">
        <f>IF(' 2_Wesentlichkeitsanalyse (dW)'!K188=0,"",' 2_Wesentlichkeitsanalyse (dW)'!K188)</f>
        <v/>
      </c>
      <c r="I183" s="127" t="str">
        <f>IF(' 2_Wesentlichkeitsanalyse (dW)'!V188=0,"",' 2_Wesentlichkeitsanalyse (dW)'!V188)</f>
        <v/>
      </c>
    </row>
    <row r="184" spans="1:9" ht="43" hidden="1" outlineLevel="1">
      <c r="A184" s="25"/>
      <c r="B184" s="122" t="str">
        <f>' 2_Wesentlichkeitsanalyse (dW)'!B189</f>
        <v>ESRS S1</v>
      </c>
      <c r="C184" s="122" t="str">
        <f>' 2_Wesentlichkeitsanalyse (dW)'!C189</f>
        <v>S1 - Eigene Belegschaft</v>
      </c>
      <c r="D184" s="123" t="str">
        <f>' 2_Wesentlichkeitsanalyse (dW)'!D189</f>
        <v>Sonstige arbeitsbezogene Rechte</v>
      </c>
      <c r="E184" s="125" t="str">
        <f>' 2_Wesentlichkeitsanalyse (dW)'!E189</f>
        <v>Kinderarbeit</v>
      </c>
      <c r="F184" s="46" t="str">
        <f>IF(Tableau32[[#This Row],[Zutreffend?
'[ Ja / Nein']]]=0,"",Tableau32[[#This Row],[Zutreffend?
'[ Ja / Nein']]])</f>
        <v/>
      </c>
      <c r="G184" s="123" t="s">
        <v>42</v>
      </c>
      <c r="H184" s="129" t="str">
        <f>IF(' 2_Wesentlichkeitsanalyse (dW)'!K189=0,"",' 2_Wesentlichkeitsanalyse (dW)'!K189)</f>
        <v/>
      </c>
      <c r="I184" s="127" t="str">
        <f>IF(' 2_Wesentlichkeitsanalyse (dW)'!V189=0,"",' 2_Wesentlichkeitsanalyse (dW)'!V189)</f>
        <v/>
      </c>
    </row>
    <row r="185" spans="1:9" ht="43" hidden="1" outlineLevel="1">
      <c r="A185" s="25"/>
      <c r="B185" s="122" t="str">
        <f>' 2_Wesentlichkeitsanalyse (dW)'!B190</f>
        <v>ESRS S1</v>
      </c>
      <c r="C185" s="122" t="str">
        <f>' 2_Wesentlichkeitsanalyse (dW)'!C190</f>
        <v>S1 - Eigene Belegschaft</v>
      </c>
      <c r="D185" s="123" t="str">
        <f>' 2_Wesentlichkeitsanalyse (dW)'!D190</f>
        <v>Sonstige arbeitsbezogene Rechte</v>
      </c>
      <c r="E185" s="125" t="str">
        <f>' 2_Wesentlichkeitsanalyse (dW)'!E190</f>
        <v>Kinderarbeit</v>
      </c>
      <c r="F185" s="46" t="str">
        <f>IF(Tableau32[[#This Row],[Zutreffend?
'[ Ja / Nein']]]=0,"",Tableau32[[#This Row],[Zutreffend?
'[ Ja / Nein']]])</f>
        <v/>
      </c>
      <c r="G185" s="123" t="s">
        <v>42</v>
      </c>
      <c r="H185" s="129" t="str">
        <f>IF(' 2_Wesentlichkeitsanalyse (dW)'!K190=0,"",' 2_Wesentlichkeitsanalyse (dW)'!K190)</f>
        <v/>
      </c>
      <c r="I185" s="127" t="str">
        <f>IF(' 2_Wesentlichkeitsanalyse (dW)'!V190=0,"",' 2_Wesentlichkeitsanalyse (dW)'!V190)</f>
        <v/>
      </c>
    </row>
    <row r="186" spans="1:9" ht="43" hidden="1" outlineLevel="1">
      <c r="A186" s="25"/>
      <c r="B186" s="122" t="str">
        <f>' 2_Wesentlichkeitsanalyse (dW)'!B191</f>
        <v>ESRS S1</v>
      </c>
      <c r="C186" s="122" t="str">
        <f>' 2_Wesentlichkeitsanalyse (dW)'!C191</f>
        <v>S1 - Eigene Belegschaft</v>
      </c>
      <c r="D186" s="123" t="str">
        <f>' 2_Wesentlichkeitsanalyse (dW)'!D191</f>
        <v>Sonstige arbeitsbezogene Rechte</v>
      </c>
      <c r="E186" s="125" t="str">
        <f>' 2_Wesentlichkeitsanalyse (dW)'!E191</f>
        <v>Kinderarbeit</v>
      </c>
      <c r="F186" s="46" t="str">
        <f>IF(Tableau32[[#This Row],[Zutreffend?
'[ Ja / Nein']]]=0,"",Tableau32[[#This Row],[Zutreffend?
'[ Ja / Nein']]])</f>
        <v/>
      </c>
      <c r="G186" s="123" t="s">
        <v>42</v>
      </c>
      <c r="H186" s="129" t="str">
        <f>IF(' 2_Wesentlichkeitsanalyse (dW)'!K191=0,"",' 2_Wesentlichkeitsanalyse (dW)'!K191)</f>
        <v/>
      </c>
      <c r="I186" s="127" t="str">
        <f>IF(' 2_Wesentlichkeitsanalyse (dW)'!V191=0,"",' 2_Wesentlichkeitsanalyse (dW)'!V191)</f>
        <v/>
      </c>
    </row>
    <row r="187" spans="1:9" ht="43" hidden="1" outlineLevel="1">
      <c r="A187" s="25"/>
      <c r="B187" s="122" t="str">
        <f>' 2_Wesentlichkeitsanalyse (dW)'!B192</f>
        <v>ESRS S1</v>
      </c>
      <c r="C187" s="122" t="str">
        <f>' 2_Wesentlichkeitsanalyse (dW)'!C192</f>
        <v>S1 - Eigene Belegschaft</v>
      </c>
      <c r="D187" s="123" t="str">
        <f>' 2_Wesentlichkeitsanalyse (dW)'!D192</f>
        <v>Sonstige arbeitsbezogene Rechte</v>
      </c>
      <c r="E187" s="125" t="str">
        <f>' 2_Wesentlichkeitsanalyse (dW)'!E192</f>
        <v>Zwangsarbeit</v>
      </c>
      <c r="F187" s="46" t="str">
        <f>IF(Tableau32[[#This Row],[Zutreffend?
'[ Ja / Nein']]]=0,"",Tableau32[[#This Row],[Zutreffend?
'[ Ja / Nein']]])</f>
        <v/>
      </c>
      <c r="G187" s="123" t="s">
        <v>42</v>
      </c>
      <c r="H187" s="129" t="str">
        <f>IF(' 2_Wesentlichkeitsanalyse (dW)'!K192=0,"",' 2_Wesentlichkeitsanalyse (dW)'!K192)</f>
        <v/>
      </c>
      <c r="I187" s="127" t="str">
        <f>IF(' 2_Wesentlichkeitsanalyse (dW)'!V192=0,"",' 2_Wesentlichkeitsanalyse (dW)'!V192)</f>
        <v/>
      </c>
    </row>
    <row r="188" spans="1:9" ht="43" hidden="1" outlineLevel="1">
      <c r="A188" s="25"/>
      <c r="B188" s="122" t="str">
        <f>' 2_Wesentlichkeitsanalyse (dW)'!B193</f>
        <v>ESRS S2</v>
      </c>
      <c r="C188" s="122" t="str">
        <f>' 2_Wesentlichkeitsanalyse (dW)'!C193</f>
        <v>S1 - Eigene Belegschaft</v>
      </c>
      <c r="D188" s="123" t="str">
        <f>' 2_Wesentlichkeitsanalyse (dW)'!D193</f>
        <v>Sonstige arbeitsbezogene Rechte</v>
      </c>
      <c r="E188" s="125" t="str">
        <f>' 2_Wesentlichkeitsanalyse (dW)'!E193</f>
        <v>Zwangsarbeit</v>
      </c>
      <c r="F188" s="46" t="str">
        <f>IF(Tableau32[[#This Row],[Zutreffend?
'[ Ja / Nein']]]=0,"",Tableau32[[#This Row],[Zutreffend?
'[ Ja / Nein']]])</f>
        <v/>
      </c>
      <c r="G188" s="123" t="s">
        <v>42</v>
      </c>
      <c r="H188" s="129" t="str">
        <f>IF(' 2_Wesentlichkeitsanalyse (dW)'!K193=0,"",' 2_Wesentlichkeitsanalyse (dW)'!K193)</f>
        <v/>
      </c>
      <c r="I188" s="127" t="str">
        <f>IF(' 2_Wesentlichkeitsanalyse (dW)'!V193=0,"",' 2_Wesentlichkeitsanalyse (dW)'!V193)</f>
        <v/>
      </c>
    </row>
    <row r="189" spans="1:9" ht="43" hidden="1" outlineLevel="1">
      <c r="A189" s="25"/>
      <c r="B189" s="122" t="str">
        <f>' 2_Wesentlichkeitsanalyse (dW)'!B194</f>
        <v>ESRS S3</v>
      </c>
      <c r="C189" s="122" t="str">
        <f>' 2_Wesentlichkeitsanalyse (dW)'!C194</f>
        <v>S1 - Eigene Belegschaft</v>
      </c>
      <c r="D189" s="123" t="str">
        <f>' 2_Wesentlichkeitsanalyse (dW)'!D194</f>
        <v>Sonstige arbeitsbezogene Rechte</v>
      </c>
      <c r="E189" s="125" t="str">
        <f>' 2_Wesentlichkeitsanalyse (dW)'!E194</f>
        <v>Zwangsarbeit</v>
      </c>
      <c r="F189" s="46" t="str">
        <f>IF(Tableau32[[#This Row],[Zutreffend?
'[ Ja / Nein']]]=0,"",Tableau32[[#This Row],[Zutreffend?
'[ Ja / Nein']]])</f>
        <v/>
      </c>
      <c r="G189" s="123" t="s">
        <v>42</v>
      </c>
      <c r="H189" s="129" t="str">
        <f>IF(' 2_Wesentlichkeitsanalyse (dW)'!K194=0,"",' 2_Wesentlichkeitsanalyse (dW)'!K194)</f>
        <v/>
      </c>
      <c r="I189" s="127" t="str">
        <f>IF(' 2_Wesentlichkeitsanalyse (dW)'!V194=0,"",' 2_Wesentlichkeitsanalyse (dW)'!V194)</f>
        <v/>
      </c>
    </row>
    <row r="190" spans="1:9" ht="43" hidden="1" outlineLevel="1">
      <c r="A190" s="25"/>
      <c r="B190" s="122" t="str">
        <f>' 2_Wesentlichkeitsanalyse (dW)'!B195</f>
        <v>ESRS S4</v>
      </c>
      <c r="C190" s="122" t="str">
        <f>' 2_Wesentlichkeitsanalyse (dW)'!C195</f>
        <v>S1 - Eigene Belegschaft</v>
      </c>
      <c r="D190" s="123" t="str">
        <f>' 2_Wesentlichkeitsanalyse (dW)'!D195</f>
        <v>Sonstige arbeitsbezogene Rechte</v>
      </c>
      <c r="E190" s="125" t="str">
        <f>' 2_Wesentlichkeitsanalyse (dW)'!E195</f>
        <v>Zwangsarbeit</v>
      </c>
      <c r="F190" s="46" t="str">
        <f>IF(Tableau32[[#This Row],[Zutreffend?
'[ Ja / Nein']]]=0,"",Tableau32[[#This Row],[Zutreffend?
'[ Ja / Nein']]])</f>
        <v/>
      </c>
      <c r="G190" s="123" t="s">
        <v>42</v>
      </c>
      <c r="H190" s="129" t="str">
        <f>IF(' 2_Wesentlichkeitsanalyse (dW)'!K195=0,"",' 2_Wesentlichkeitsanalyse (dW)'!K195)</f>
        <v/>
      </c>
      <c r="I190" s="127" t="str">
        <f>IF(' 2_Wesentlichkeitsanalyse (dW)'!V195=0,"",' 2_Wesentlichkeitsanalyse (dW)'!V195)</f>
        <v/>
      </c>
    </row>
    <row r="191" spans="1:9" ht="43" hidden="1" outlineLevel="1">
      <c r="A191" s="25"/>
      <c r="B191" s="122" t="str">
        <f>' 2_Wesentlichkeitsanalyse (dW)'!B196</f>
        <v>ESRS S5</v>
      </c>
      <c r="C191" s="122" t="str">
        <f>' 2_Wesentlichkeitsanalyse (dW)'!C196</f>
        <v>S1 - Eigene Belegschaft</v>
      </c>
      <c r="D191" s="123" t="str">
        <f>' 2_Wesentlichkeitsanalyse (dW)'!D196</f>
        <v>Sonstige arbeitsbezogene Rechte</v>
      </c>
      <c r="E191" s="125" t="str">
        <f>' 2_Wesentlichkeitsanalyse (dW)'!E196</f>
        <v>Angemessene Unterbringung</v>
      </c>
      <c r="F191" s="46" t="str">
        <f>IF(Tableau32[[#This Row],[Zutreffend?
'[ Ja / Nein']]]=0,"",Tableau32[[#This Row],[Zutreffend?
'[ Ja / Nein']]])</f>
        <v/>
      </c>
      <c r="G191" s="123" t="s">
        <v>42</v>
      </c>
      <c r="H191" s="129" t="str">
        <f>IF(' 2_Wesentlichkeitsanalyse (dW)'!K196=0,"",' 2_Wesentlichkeitsanalyse (dW)'!K196)</f>
        <v/>
      </c>
      <c r="I191" s="127" t="str">
        <f>IF(' 2_Wesentlichkeitsanalyse (dW)'!V196=0,"",' 2_Wesentlichkeitsanalyse (dW)'!V196)</f>
        <v/>
      </c>
    </row>
    <row r="192" spans="1:9" ht="43" hidden="1" outlineLevel="1">
      <c r="A192" s="25"/>
      <c r="B192" s="122" t="str">
        <f>' 2_Wesentlichkeitsanalyse (dW)'!B197</f>
        <v>ESRS S1</v>
      </c>
      <c r="C192" s="122" t="str">
        <f>' 2_Wesentlichkeitsanalyse (dW)'!C197</f>
        <v>S1 - Eigene Belegschaft</v>
      </c>
      <c r="D192" s="123" t="str">
        <f>' 2_Wesentlichkeitsanalyse (dW)'!D197</f>
        <v>Sonstige arbeitsbezogene Rechte</v>
      </c>
      <c r="E192" s="125" t="str">
        <f>' 2_Wesentlichkeitsanalyse (dW)'!E197</f>
        <v>Angemessene Unterbringung</v>
      </c>
      <c r="F192" s="46" t="str">
        <f>IF(Tableau32[[#This Row],[Zutreffend?
'[ Ja / Nein']]]=0,"",Tableau32[[#This Row],[Zutreffend?
'[ Ja / Nein']]])</f>
        <v/>
      </c>
      <c r="G192" s="123" t="s">
        <v>42</v>
      </c>
      <c r="H192" s="129" t="str">
        <f>IF(' 2_Wesentlichkeitsanalyse (dW)'!K197=0,"",' 2_Wesentlichkeitsanalyse (dW)'!K197)</f>
        <v/>
      </c>
      <c r="I192" s="127" t="str">
        <f>IF(' 2_Wesentlichkeitsanalyse (dW)'!V197=0,"",' 2_Wesentlichkeitsanalyse (dW)'!V197)</f>
        <v/>
      </c>
    </row>
    <row r="193" spans="1:9" ht="43" hidden="1" outlineLevel="1">
      <c r="A193" s="25"/>
      <c r="B193" s="122" t="str">
        <f>' 2_Wesentlichkeitsanalyse (dW)'!B198</f>
        <v>ESRS S1</v>
      </c>
      <c r="C193" s="122" t="str">
        <f>' 2_Wesentlichkeitsanalyse (dW)'!C198</f>
        <v>S1 - Eigene Belegschaft</v>
      </c>
      <c r="D193" s="123" t="str">
        <f>' 2_Wesentlichkeitsanalyse (dW)'!D198</f>
        <v>Sonstige arbeitsbezogene Rechte</v>
      </c>
      <c r="E193" s="125" t="str">
        <f>' 2_Wesentlichkeitsanalyse (dW)'!E198</f>
        <v>Angemessene Unterbringung</v>
      </c>
      <c r="F193" s="46" t="str">
        <f>IF(Tableau32[[#This Row],[Zutreffend?
'[ Ja / Nein']]]=0,"",Tableau32[[#This Row],[Zutreffend?
'[ Ja / Nein']]])</f>
        <v/>
      </c>
      <c r="G193" s="123" t="s">
        <v>42</v>
      </c>
      <c r="H193" s="129" t="str">
        <f>IF(' 2_Wesentlichkeitsanalyse (dW)'!K198=0,"",' 2_Wesentlichkeitsanalyse (dW)'!K198)</f>
        <v/>
      </c>
      <c r="I193" s="127" t="str">
        <f>IF(' 2_Wesentlichkeitsanalyse (dW)'!V198=0,"",' 2_Wesentlichkeitsanalyse (dW)'!V198)</f>
        <v/>
      </c>
    </row>
    <row r="194" spans="1:9" ht="43" hidden="1" outlineLevel="1">
      <c r="A194" s="25"/>
      <c r="B194" s="122" t="str">
        <f>' 2_Wesentlichkeitsanalyse (dW)'!B199</f>
        <v>ESRS S1</v>
      </c>
      <c r="C194" s="122" t="str">
        <f>' 2_Wesentlichkeitsanalyse (dW)'!C199</f>
        <v>S1 - Eigene Belegschaft</v>
      </c>
      <c r="D194" s="123" t="str">
        <f>' 2_Wesentlichkeitsanalyse (dW)'!D199</f>
        <v>Sonstige arbeitsbezogene Rechte</v>
      </c>
      <c r="E194" s="125" t="str">
        <f>' 2_Wesentlichkeitsanalyse (dW)'!E199</f>
        <v>Angemessene Unterbringung</v>
      </c>
      <c r="F194" s="46" t="str">
        <f>IF(Tableau32[[#This Row],[Zutreffend?
'[ Ja / Nein']]]=0,"",Tableau32[[#This Row],[Zutreffend?
'[ Ja / Nein']]])</f>
        <v/>
      </c>
      <c r="G194" s="123" t="s">
        <v>42</v>
      </c>
      <c r="H194" s="129" t="str">
        <f>IF(' 2_Wesentlichkeitsanalyse (dW)'!K199=0,"",' 2_Wesentlichkeitsanalyse (dW)'!K199)</f>
        <v/>
      </c>
      <c r="I194" s="127" t="str">
        <f>IF(' 2_Wesentlichkeitsanalyse (dW)'!V199=0,"",' 2_Wesentlichkeitsanalyse (dW)'!V199)</f>
        <v/>
      </c>
    </row>
    <row r="195" spans="1:9" ht="43" hidden="1" outlineLevel="1">
      <c r="A195" s="25"/>
      <c r="B195" s="122" t="str">
        <f>' 2_Wesentlichkeitsanalyse (dW)'!B200</f>
        <v>ESRS S1</v>
      </c>
      <c r="C195" s="122" t="str">
        <f>' 2_Wesentlichkeitsanalyse (dW)'!C200</f>
        <v>S1 - Eigene Belegschaft</v>
      </c>
      <c r="D195" s="123" t="str">
        <f>' 2_Wesentlichkeitsanalyse (dW)'!D200</f>
        <v>Sonstige arbeitsbezogene Rechte</v>
      </c>
      <c r="E195" s="125" t="str">
        <f>' 2_Wesentlichkeitsanalyse (dW)'!E200</f>
        <v>Datenschutz</v>
      </c>
      <c r="F195" s="46" t="str">
        <f>IF(Tableau32[[#This Row],[Zutreffend?
'[ Ja / Nein']]]=0,"",Tableau32[[#This Row],[Zutreffend?
'[ Ja / Nein']]])</f>
        <v/>
      </c>
      <c r="G195" s="123" t="s">
        <v>42</v>
      </c>
      <c r="H195" s="129" t="str">
        <f>IF(' 2_Wesentlichkeitsanalyse (dW)'!K200=0,"",' 2_Wesentlichkeitsanalyse (dW)'!K200)</f>
        <v/>
      </c>
      <c r="I195" s="127" t="str">
        <f>IF(' 2_Wesentlichkeitsanalyse (dW)'!V200=0,"",' 2_Wesentlichkeitsanalyse (dW)'!V200)</f>
        <v/>
      </c>
    </row>
    <row r="196" spans="1:9" ht="43" hidden="1" outlineLevel="1">
      <c r="A196" s="25"/>
      <c r="B196" s="122" t="str">
        <f>' 2_Wesentlichkeitsanalyse (dW)'!B201</f>
        <v>ESRS S1</v>
      </c>
      <c r="C196" s="122" t="str">
        <f>' 2_Wesentlichkeitsanalyse (dW)'!C201</f>
        <v>S1 - Eigene Belegschaft</v>
      </c>
      <c r="D196" s="123" t="str">
        <f>' 2_Wesentlichkeitsanalyse (dW)'!D201</f>
        <v>Sonstige arbeitsbezogene Rechte</v>
      </c>
      <c r="E196" s="125" t="str">
        <f>' 2_Wesentlichkeitsanalyse (dW)'!E201</f>
        <v>Datenschutz</v>
      </c>
      <c r="F196" s="46" t="str">
        <f>IF(Tableau32[[#This Row],[Zutreffend?
'[ Ja / Nein']]]=0,"",Tableau32[[#This Row],[Zutreffend?
'[ Ja / Nein']]])</f>
        <v/>
      </c>
      <c r="G196" s="123" t="s">
        <v>42</v>
      </c>
      <c r="H196" s="129" t="str">
        <f>IF(' 2_Wesentlichkeitsanalyse (dW)'!K201=0,"",' 2_Wesentlichkeitsanalyse (dW)'!K201)</f>
        <v/>
      </c>
      <c r="I196" s="127" t="str">
        <f>IF(' 2_Wesentlichkeitsanalyse (dW)'!V201=0,"",' 2_Wesentlichkeitsanalyse (dW)'!V201)</f>
        <v/>
      </c>
    </row>
    <row r="197" spans="1:9" ht="43" hidden="1" outlineLevel="1">
      <c r="A197" s="25"/>
      <c r="B197" s="122" t="str">
        <f>' 2_Wesentlichkeitsanalyse (dW)'!B202</f>
        <v>ESRS S1</v>
      </c>
      <c r="C197" s="122" t="str">
        <f>' 2_Wesentlichkeitsanalyse (dW)'!C202</f>
        <v>S1 - Eigene Belegschaft</v>
      </c>
      <c r="D197" s="123" t="str">
        <f>' 2_Wesentlichkeitsanalyse (dW)'!D202</f>
        <v>Sonstige arbeitsbezogene Rechte</v>
      </c>
      <c r="E197" s="125" t="str">
        <f>' 2_Wesentlichkeitsanalyse (dW)'!E202</f>
        <v>Datenschutz</v>
      </c>
      <c r="F197" s="46" t="str">
        <f>IF(Tableau32[[#This Row],[Zutreffend?
'[ Ja / Nein']]]=0,"",Tableau32[[#This Row],[Zutreffend?
'[ Ja / Nein']]])</f>
        <v/>
      </c>
      <c r="G197" s="123" t="s">
        <v>42</v>
      </c>
      <c r="H197" s="129" t="str">
        <f>IF(' 2_Wesentlichkeitsanalyse (dW)'!K202=0,"",' 2_Wesentlichkeitsanalyse (dW)'!K202)</f>
        <v/>
      </c>
      <c r="I197" s="127" t="str">
        <f>IF(' 2_Wesentlichkeitsanalyse (dW)'!V202=0,"",' 2_Wesentlichkeitsanalyse (dW)'!V202)</f>
        <v/>
      </c>
    </row>
    <row r="198" spans="1:9" ht="43" hidden="1" collapsed="1">
      <c r="A198" s="25"/>
      <c r="B198" s="124" t="str">
        <f>' 2_Wesentlichkeitsanalyse (dW)'!B203</f>
        <v>ESRS S1</v>
      </c>
      <c r="C198" s="122" t="str">
        <f>' 2_Wesentlichkeitsanalyse (dW)'!C203</f>
        <v>S1 - Eigene Belegschaft</v>
      </c>
      <c r="D198" s="123" t="str">
        <f>' 2_Wesentlichkeitsanalyse (dW)'!D203</f>
        <v>Sonstige arbeitsbezogene Rechte</v>
      </c>
      <c r="E198" s="125" t="str">
        <f>' 2_Wesentlichkeitsanalyse (dW)'!E203</f>
        <v>Datenschutz</v>
      </c>
      <c r="F198" s="46" t="str">
        <f>IF(Tableau32[[#This Row],[Zutreffend?
'[ Ja / Nein']]]=0,"",Tableau32[[#This Row],[Zutreffend?
'[ Ja / Nein']]])</f>
        <v/>
      </c>
      <c r="G198" s="123" t="s">
        <v>42</v>
      </c>
      <c r="H198" s="129" t="str">
        <f>IF(' 2_Wesentlichkeitsanalyse (dW)'!K203=0,"",' 2_Wesentlichkeitsanalyse (dW)'!K203)</f>
        <v/>
      </c>
      <c r="I198" s="127" t="str">
        <f>IF(' 2_Wesentlichkeitsanalyse (dW)'!V203=0,"",' 2_Wesentlichkeitsanalyse (dW)'!V203)</f>
        <v/>
      </c>
    </row>
    <row r="199" spans="1:9" ht="86" hidden="1" outlineLevel="1">
      <c r="A199" s="25"/>
      <c r="B199" s="122" t="str">
        <f>' 2_Wesentlichkeitsanalyse (dW)'!B205</f>
        <v>ESRS S2</v>
      </c>
      <c r="C199" s="122" t="str">
        <f>' 2_Wesentlichkeitsanalyse (dW)'!C205</f>
        <v>S2 - Arbeitskräfte in der Wertschöpfungskette</v>
      </c>
      <c r="D199" s="123" t="str">
        <f>' 2_Wesentlichkeitsanalyse (dW)'!D205</f>
        <v>Arbeitsbedingungen</v>
      </c>
      <c r="E199" s="125" t="str">
        <f>' 2_Wesentlichkeitsanalyse (dW)'!E205</f>
        <v>Sichere Beschäftigung</v>
      </c>
      <c r="F199" s="46" t="str">
        <f>IF(Tableau32[[#This Row],[Zutreffend?
'[ Ja / Nein']]]=0,"",Tableau32[[#This Row],[Zutreffend?
'[ Ja / Nein']]])</f>
        <v/>
      </c>
      <c r="G199" s="123" t="s">
        <v>42</v>
      </c>
      <c r="H199" s="129" t="str">
        <f>IF(' 2_Wesentlichkeitsanalyse (dW)'!K205=0,"",' 2_Wesentlichkeitsanalyse (dW)'!K205)</f>
        <v/>
      </c>
      <c r="I199" s="127" t="str">
        <f>IF(' 2_Wesentlichkeitsanalyse (dW)'!V205=0,"",' 2_Wesentlichkeitsanalyse (dW)'!V205)</f>
        <v/>
      </c>
    </row>
    <row r="200" spans="1:9" ht="86" hidden="1" outlineLevel="1">
      <c r="A200" s="25"/>
      <c r="B200" s="122" t="str">
        <f>' 2_Wesentlichkeitsanalyse (dW)'!B206</f>
        <v>ESRS S2</v>
      </c>
      <c r="C200" s="122" t="str">
        <f>' 2_Wesentlichkeitsanalyse (dW)'!C206</f>
        <v>S2 - Arbeitskräfte in der Wertschöpfungskette</v>
      </c>
      <c r="D200" s="123" t="str">
        <f>' 2_Wesentlichkeitsanalyse (dW)'!D206</f>
        <v>Arbeitsbedingungen</v>
      </c>
      <c r="E200" s="125" t="str">
        <f>' 2_Wesentlichkeitsanalyse (dW)'!E206</f>
        <v>Sichere Beschäftigung</v>
      </c>
      <c r="F200" s="46" t="str">
        <f>IF(Tableau32[[#This Row],[Zutreffend?
'[ Ja / Nein']]]=0,"",Tableau32[[#This Row],[Zutreffend?
'[ Ja / Nein']]])</f>
        <v/>
      </c>
      <c r="G200" s="123" t="s">
        <v>42</v>
      </c>
      <c r="H200" s="129" t="str">
        <f>IF(' 2_Wesentlichkeitsanalyse (dW)'!K206=0,"",' 2_Wesentlichkeitsanalyse (dW)'!K206)</f>
        <v/>
      </c>
      <c r="I200" s="127" t="str">
        <f>IF(' 2_Wesentlichkeitsanalyse (dW)'!V206=0,"",' 2_Wesentlichkeitsanalyse (dW)'!V206)</f>
        <v/>
      </c>
    </row>
    <row r="201" spans="1:9" ht="86" hidden="1" outlineLevel="1">
      <c r="A201" s="25"/>
      <c r="B201" s="122" t="str">
        <f>' 2_Wesentlichkeitsanalyse (dW)'!B207</f>
        <v>ESRS S2</v>
      </c>
      <c r="C201" s="122" t="str">
        <f>' 2_Wesentlichkeitsanalyse (dW)'!C207</f>
        <v>S2 - Arbeitskräfte in der Wertschöpfungskette</v>
      </c>
      <c r="D201" s="123" t="str">
        <f>' 2_Wesentlichkeitsanalyse (dW)'!D207</f>
        <v>Arbeitsbedingungen</v>
      </c>
      <c r="E201" s="125" t="str">
        <f>' 2_Wesentlichkeitsanalyse (dW)'!E207</f>
        <v>Sichere Beschäftigung</v>
      </c>
      <c r="F201" s="46" t="str">
        <f>IF(Tableau32[[#This Row],[Zutreffend?
'[ Ja / Nein']]]=0,"",Tableau32[[#This Row],[Zutreffend?
'[ Ja / Nein']]])</f>
        <v/>
      </c>
      <c r="G201" s="123" t="s">
        <v>42</v>
      </c>
      <c r="H201" s="129" t="str">
        <f>IF(' 2_Wesentlichkeitsanalyse (dW)'!K207=0,"",' 2_Wesentlichkeitsanalyse (dW)'!K207)</f>
        <v/>
      </c>
      <c r="I201" s="127" t="str">
        <f>IF(' 2_Wesentlichkeitsanalyse (dW)'!V207=0,"",' 2_Wesentlichkeitsanalyse (dW)'!V207)</f>
        <v/>
      </c>
    </row>
    <row r="202" spans="1:9" ht="86" hidden="1" outlineLevel="1">
      <c r="A202" s="25"/>
      <c r="B202" s="122" t="str">
        <f>' 2_Wesentlichkeitsanalyse (dW)'!B208</f>
        <v>ESRS S2</v>
      </c>
      <c r="C202" s="122" t="str">
        <f>' 2_Wesentlichkeitsanalyse (dW)'!C208</f>
        <v>S2 - Arbeitskräfte in der Wertschöpfungskette</v>
      </c>
      <c r="D202" s="123" t="str">
        <f>' 2_Wesentlichkeitsanalyse (dW)'!D208</f>
        <v>Arbeitsbedingungen</v>
      </c>
      <c r="E202" s="125" t="str">
        <f>' 2_Wesentlichkeitsanalyse (dW)'!E208</f>
        <v>Sichere Beschäftigung</v>
      </c>
      <c r="F202" s="46" t="str">
        <f>IF(Tableau32[[#This Row],[Zutreffend?
'[ Ja / Nein']]]=0,"",Tableau32[[#This Row],[Zutreffend?
'[ Ja / Nein']]])</f>
        <v/>
      </c>
      <c r="G202" s="123" t="s">
        <v>42</v>
      </c>
      <c r="H202" s="129" t="str">
        <f>IF(' 2_Wesentlichkeitsanalyse (dW)'!K208=0,"",' 2_Wesentlichkeitsanalyse (dW)'!K208)</f>
        <v/>
      </c>
      <c r="I202" s="127" t="str">
        <f>IF(' 2_Wesentlichkeitsanalyse (dW)'!V208=0,"",' 2_Wesentlichkeitsanalyse (dW)'!V208)</f>
        <v/>
      </c>
    </row>
    <row r="203" spans="1:9" ht="86" hidden="1" outlineLevel="1">
      <c r="A203" s="25"/>
      <c r="B203" s="122" t="str">
        <f>' 2_Wesentlichkeitsanalyse (dW)'!B209</f>
        <v>ESRS S2</v>
      </c>
      <c r="C203" s="122" t="str">
        <f>' 2_Wesentlichkeitsanalyse (dW)'!C209</f>
        <v>S2 - Arbeitskräfte in der Wertschöpfungskette</v>
      </c>
      <c r="D203" s="123" t="str">
        <f>' 2_Wesentlichkeitsanalyse (dW)'!D209</f>
        <v>Arbeitsbedingungen</v>
      </c>
      <c r="E203" s="125" t="str">
        <f>' 2_Wesentlichkeitsanalyse (dW)'!E209</f>
        <v>Arbeitszeit</v>
      </c>
      <c r="F203" s="46" t="str">
        <f>IF(Tableau32[[#This Row],[Zutreffend?
'[ Ja / Nein']]]=0,"",Tableau32[[#This Row],[Zutreffend?
'[ Ja / Nein']]])</f>
        <v/>
      </c>
      <c r="G203" s="123" t="s">
        <v>42</v>
      </c>
      <c r="H203" s="129" t="str">
        <f>IF(' 2_Wesentlichkeitsanalyse (dW)'!K209=0,"",' 2_Wesentlichkeitsanalyse (dW)'!K209)</f>
        <v/>
      </c>
      <c r="I203" s="127" t="str">
        <f>IF(' 2_Wesentlichkeitsanalyse (dW)'!V209=0,"",' 2_Wesentlichkeitsanalyse (dW)'!V209)</f>
        <v/>
      </c>
    </row>
    <row r="204" spans="1:9" ht="86" hidden="1" outlineLevel="1">
      <c r="A204" s="25"/>
      <c r="B204" s="122" t="str">
        <f>' 2_Wesentlichkeitsanalyse (dW)'!B210</f>
        <v>ESRS S2</v>
      </c>
      <c r="C204" s="122" t="str">
        <f>' 2_Wesentlichkeitsanalyse (dW)'!C210</f>
        <v>S2 - Arbeitskräfte in der Wertschöpfungskette</v>
      </c>
      <c r="D204" s="123" t="str">
        <f>' 2_Wesentlichkeitsanalyse (dW)'!D210</f>
        <v>Arbeitsbedingungen</v>
      </c>
      <c r="E204" s="125" t="str">
        <f>' 2_Wesentlichkeitsanalyse (dW)'!E210</f>
        <v>Arbeitszeit</v>
      </c>
      <c r="F204" s="46" t="str">
        <f>IF(Tableau32[[#This Row],[Zutreffend?
'[ Ja / Nein']]]=0,"",Tableau32[[#This Row],[Zutreffend?
'[ Ja / Nein']]])</f>
        <v/>
      </c>
      <c r="G204" s="123" t="s">
        <v>42</v>
      </c>
      <c r="H204" s="129" t="str">
        <f>IF(' 2_Wesentlichkeitsanalyse (dW)'!K210=0,"",' 2_Wesentlichkeitsanalyse (dW)'!K210)</f>
        <v/>
      </c>
      <c r="I204" s="127" t="str">
        <f>IF(' 2_Wesentlichkeitsanalyse (dW)'!V210=0,"",' 2_Wesentlichkeitsanalyse (dW)'!V210)</f>
        <v/>
      </c>
    </row>
    <row r="205" spans="1:9" ht="86" hidden="1" outlineLevel="1">
      <c r="A205" s="25"/>
      <c r="B205" s="122" t="str">
        <f>' 2_Wesentlichkeitsanalyse (dW)'!B211</f>
        <v>ESRS S2</v>
      </c>
      <c r="C205" s="122" t="str">
        <f>' 2_Wesentlichkeitsanalyse (dW)'!C211</f>
        <v>S2 - Arbeitskräfte in der Wertschöpfungskette</v>
      </c>
      <c r="D205" s="123" t="str">
        <f>' 2_Wesentlichkeitsanalyse (dW)'!D211</f>
        <v>Arbeitsbedingungen</v>
      </c>
      <c r="E205" s="125" t="str">
        <f>' 2_Wesentlichkeitsanalyse (dW)'!E211</f>
        <v>Arbeitszeit</v>
      </c>
      <c r="F205" s="46" t="str">
        <f>IF(Tableau32[[#This Row],[Zutreffend?
'[ Ja / Nein']]]=0,"",Tableau32[[#This Row],[Zutreffend?
'[ Ja / Nein']]])</f>
        <v/>
      </c>
      <c r="G205" s="123" t="s">
        <v>42</v>
      </c>
      <c r="H205" s="129" t="str">
        <f>IF(' 2_Wesentlichkeitsanalyse (dW)'!K211=0,"",' 2_Wesentlichkeitsanalyse (dW)'!K211)</f>
        <v/>
      </c>
      <c r="I205" s="127" t="str">
        <f>IF(' 2_Wesentlichkeitsanalyse (dW)'!V211=0,"",' 2_Wesentlichkeitsanalyse (dW)'!V211)</f>
        <v/>
      </c>
    </row>
    <row r="206" spans="1:9" ht="86" hidden="1" outlineLevel="1">
      <c r="A206" s="25"/>
      <c r="B206" s="122" t="str">
        <f>' 2_Wesentlichkeitsanalyse (dW)'!B212</f>
        <v>ESRS S2</v>
      </c>
      <c r="C206" s="122" t="str">
        <f>' 2_Wesentlichkeitsanalyse (dW)'!C212</f>
        <v>S2 - Arbeitskräfte in der Wertschöpfungskette</v>
      </c>
      <c r="D206" s="123" t="str">
        <f>' 2_Wesentlichkeitsanalyse (dW)'!D212</f>
        <v>Arbeitsbedingungen</v>
      </c>
      <c r="E206" s="125" t="str">
        <f>' 2_Wesentlichkeitsanalyse (dW)'!E212</f>
        <v>Arbeitszeit</v>
      </c>
      <c r="F206" s="46" t="str">
        <f>IF(Tableau32[[#This Row],[Zutreffend?
'[ Ja / Nein']]]=0,"",Tableau32[[#This Row],[Zutreffend?
'[ Ja / Nein']]])</f>
        <v/>
      </c>
      <c r="G206" s="123" t="s">
        <v>42</v>
      </c>
      <c r="H206" s="129" t="str">
        <f>IF(' 2_Wesentlichkeitsanalyse (dW)'!K212=0,"",' 2_Wesentlichkeitsanalyse (dW)'!K212)</f>
        <v/>
      </c>
      <c r="I206" s="127" t="str">
        <f>IF(' 2_Wesentlichkeitsanalyse (dW)'!V212=0,"",' 2_Wesentlichkeitsanalyse (dW)'!V212)</f>
        <v/>
      </c>
    </row>
    <row r="207" spans="1:9" ht="86" hidden="1" outlineLevel="1">
      <c r="A207" s="25"/>
      <c r="B207" s="122" t="str">
        <f>' 2_Wesentlichkeitsanalyse (dW)'!B213</f>
        <v>ESRS S2</v>
      </c>
      <c r="C207" s="122" t="str">
        <f>' 2_Wesentlichkeitsanalyse (dW)'!C213</f>
        <v>S2 - Arbeitskräfte in der Wertschöpfungskette</v>
      </c>
      <c r="D207" s="123" t="str">
        <f>' 2_Wesentlichkeitsanalyse (dW)'!D213</f>
        <v>Arbeitsbedingungen</v>
      </c>
      <c r="E207" s="125" t="str">
        <f>' 2_Wesentlichkeitsanalyse (dW)'!E213</f>
        <v>Angemessene Entlohnung</v>
      </c>
      <c r="F207" s="46" t="str">
        <f>IF(Tableau32[[#This Row],[Zutreffend?
'[ Ja / Nein']]]=0,"",Tableau32[[#This Row],[Zutreffend?
'[ Ja / Nein']]])</f>
        <v/>
      </c>
      <c r="G207" s="123" t="s">
        <v>42</v>
      </c>
      <c r="H207" s="129" t="str">
        <f>IF(' 2_Wesentlichkeitsanalyse (dW)'!K213=0,"",' 2_Wesentlichkeitsanalyse (dW)'!K213)</f>
        <v/>
      </c>
      <c r="I207" s="127" t="str">
        <f>IF(' 2_Wesentlichkeitsanalyse (dW)'!V213=0,"",' 2_Wesentlichkeitsanalyse (dW)'!V213)</f>
        <v/>
      </c>
    </row>
    <row r="208" spans="1:9" ht="86" hidden="1" outlineLevel="1">
      <c r="A208" s="25"/>
      <c r="B208" s="122" t="str">
        <f>' 2_Wesentlichkeitsanalyse (dW)'!B214</f>
        <v>ESRS S2</v>
      </c>
      <c r="C208" s="122" t="str">
        <f>' 2_Wesentlichkeitsanalyse (dW)'!C214</f>
        <v>S2 - Arbeitskräfte in der Wertschöpfungskette</v>
      </c>
      <c r="D208" s="123" t="str">
        <f>' 2_Wesentlichkeitsanalyse (dW)'!D214</f>
        <v>Arbeitsbedingungen</v>
      </c>
      <c r="E208" s="125" t="str">
        <f>' 2_Wesentlichkeitsanalyse (dW)'!E214</f>
        <v>Angemessene Entlohnung</v>
      </c>
      <c r="F208" s="46" t="str">
        <f>IF(Tableau32[[#This Row],[Zutreffend?
'[ Ja / Nein']]]=0,"",Tableau32[[#This Row],[Zutreffend?
'[ Ja / Nein']]])</f>
        <v/>
      </c>
      <c r="G208" s="123" t="s">
        <v>42</v>
      </c>
      <c r="H208" s="129" t="str">
        <f>IF(' 2_Wesentlichkeitsanalyse (dW)'!K214=0,"",' 2_Wesentlichkeitsanalyse (dW)'!K214)</f>
        <v/>
      </c>
      <c r="I208" s="127" t="str">
        <f>IF(' 2_Wesentlichkeitsanalyse (dW)'!V214=0,"",' 2_Wesentlichkeitsanalyse (dW)'!V214)</f>
        <v/>
      </c>
    </row>
    <row r="209" spans="1:9" ht="86" hidden="1" outlineLevel="1">
      <c r="A209" s="25"/>
      <c r="B209" s="122" t="str">
        <f>' 2_Wesentlichkeitsanalyse (dW)'!B215</f>
        <v>ESRS S2</v>
      </c>
      <c r="C209" s="122" t="str">
        <f>' 2_Wesentlichkeitsanalyse (dW)'!C215</f>
        <v>S2 - Arbeitskräfte in der Wertschöpfungskette</v>
      </c>
      <c r="D209" s="123" t="str">
        <f>' 2_Wesentlichkeitsanalyse (dW)'!D215</f>
        <v>Arbeitsbedingungen</v>
      </c>
      <c r="E209" s="125" t="str">
        <f>' 2_Wesentlichkeitsanalyse (dW)'!E215</f>
        <v>Angemessene Entlohnung</v>
      </c>
      <c r="F209" s="46" t="str">
        <f>IF(Tableau32[[#This Row],[Zutreffend?
'[ Ja / Nein']]]=0,"",Tableau32[[#This Row],[Zutreffend?
'[ Ja / Nein']]])</f>
        <v/>
      </c>
      <c r="G209" s="123" t="s">
        <v>42</v>
      </c>
      <c r="H209" s="129" t="str">
        <f>IF(' 2_Wesentlichkeitsanalyse (dW)'!K215=0,"",' 2_Wesentlichkeitsanalyse (dW)'!K215)</f>
        <v/>
      </c>
      <c r="I209" s="127" t="str">
        <f>IF(' 2_Wesentlichkeitsanalyse (dW)'!V215=0,"",' 2_Wesentlichkeitsanalyse (dW)'!V215)</f>
        <v/>
      </c>
    </row>
    <row r="210" spans="1:9" ht="86" hidden="1" outlineLevel="1">
      <c r="A210" s="25"/>
      <c r="B210" s="122" t="str">
        <f>' 2_Wesentlichkeitsanalyse (dW)'!B216</f>
        <v>ESRS S2</v>
      </c>
      <c r="C210" s="122" t="str">
        <f>' 2_Wesentlichkeitsanalyse (dW)'!C216</f>
        <v>S2 - Arbeitskräfte in der Wertschöpfungskette</v>
      </c>
      <c r="D210" s="123" t="str">
        <f>' 2_Wesentlichkeitsanalyse (dW)'!D216</f>
        <v>Arbeitsbedingungen</v>
      </c>
      <c r="E210" s="125" t="str">
        <f>' 2_Wesentlichkeitsanalyse (dW)'!E216</f>
        <v>Angemessene Entlohnung</v>
      </c>
      <c r="F210" s="46" t="str">
        <f>IF(Tableau32[[#This Row],[Zutreffend?
'[ Ja / Nein']]]=0,"",Tableau32[[#This Row],[Zutreffend?
'[ Ja / Nein']]])</f>
        <v/>
      </c>
      <c r="G210" s="123" t="s">
        <v>42</v>
      </c>
      <c r="H210" s="129" t="str">
        <f>IF(' 2_Wesentlichkeitsanalyse (dW)'!K216=0,"",' 2_Wesentlichkeitsanalyse (dW)'!K216)</f>
        <v/>
      </c>
      <c r="I210" s="127" t="str">
        <f>IF(' 2_Wesentlichkeitsanalyse (dW)'!V216=0,"",' 2_Wesentlichkeitsanalyse (dW)'!V216)</f>
        <v/>
      </c>
    </row>
    <row r="211" spans="1:9" ht="86" hidden="1" outlineLevel="1">
      <c r="A211" s="25"/>
      <c r="B211" s="122" t="str">
        <f>' 2_Wesentlichkeitsanalyse (dW)'!B217</f>
        <v>ESRS S2</v>
      </c>
      <c r="C211" s="122" t="str">
        <f>' 2_Wesentlichkeitsanalyse (dW)'!C217</f>
        <v>S2 - Arbeitskräfte in der Wertschöpfungskette</v>
      </c>
      <c r="D211" s="123" t="str">
        <f>' 2_Wesentlichkeitsanalyse (dW)'!D217</f>
        <v>Arbeitsbedingungen</v>
      </c>
      <c r="E211" s="125" t="str">
        <f>' 2_Wesentlichkeitsanalyse (dW)'!E217</f>
        <v>Sozialer Dialog</v>
      </c>
      <c r="F211" s="46" t="str">
        <f>IF(Tableau32[[#This Row],[Zutreffend?
'[ Ja / Nein']]]=0,"",Tableau32[[#This Row],[Zutreffend?
'[ Ja / Nein']]])</f>
        <v/>
      </c>
      <c r="G211" s="123" t="s">
        <v>42</v>
      </c>
      <c r="H211" s="129" t="str">
        <f>IF(' 2_Wesentlichkeitsanalyse (dW)'!K217=0,"",' 2_Wesentlichkeitsanalyse (dW)'!K217)</f>
        <v/>
      </c>
      <c r="I211" s="127" t="str">
        <f>IF(' 2_Wesentlichkeitsanalyse (dW)'!V217=0,"",' 2_Wesentlichkeitsanalyse (dW)'!V217)</f>
        <v/>
      </c>
    </row>
    <row r="212" spans="1:9" ht="86" hidden="1" outlineLevel="1">
      <c r="A212" s="25"/>
      <c r="B212" s="122" t="str">
        <f>' 2_Wesentlichkeitsanalyse (dW)'!B218</f>
        <v>ESRS S2</v>
      </c>
      <c r="C212" s="122" t="str">
        <f>' 2_Wesentlichkeitsanalyse (dW)'!C218</f>
        <v>S2 - Arbeitskräfte in der Wertschöpfungskette</v>
      </c>
      <c r="D212" s="123" t="str">
        <f>' 2_Wesentlichkeitsanalyse (dW)'!D218</f>
        <v>Arbeitsbedingungen</v>
      </c>
      <c r="E212" s="125" t="str">
        <f>' 2_Wesentlichkeitsanalyse (dW)'!E218</f>
        <v>Sozialer Dialog</v>
      </c>
      <c r="F212" s="46" t="str">
        <f>IF(Tableau32[[#This Row],[Zutreffend?
'[ Ja / Nein']]]=0,"",Tableau32[[#This Row],[Zutreffend?
'[ Ja / Nein']]])</f>
        <v/>
      </c>
      <c r="G212" s="123" t="s">
        <v>42</v>
      </c>
      <c r="H212" s="129" t="str">
        <f>IF(' 2_Wesentlichkeitsanalyse (dW)'!K218=0,"",' 2_Wesentlichkeitsanalyse (dW)'!K218)</f>
        <v/>
      </c>
      <c r="I212" s="127" t="str">
        <f>IF(' 2_Wesentlichkeitsanalyse (dW)'!V218=0,"",' 2_Wesentlichkeitsanalyse (dW)'!V218)</f>
        <v/>
      </c>
    </row>
    <row r="213" spans="1:9" ht="86" hidden="1" outlineLevel="1">
      <c r="A213" s="25"/>
      <c r="B213" s="122" t="str">
        <f>' 2_Wesentlichkeitsanalyse (dW)'!B219</f>
        <v>ESRS S2</v>
      </c>
      <c r="C213" s="122" t="str">
        <f>' 2_Wesentlichkeitsanalyse (dW)'!C219</f>
        <v>S2 - Arbeitskräfte in der Wertschöpfungskette</v>
      </c>
      <c r="D213" s="123" t="str">
        <f>' 2_Wesentlichkeitsanalyse (dW)'!D219</f>
        <v>Arbeitsbedingungen</v>
      </c>
      <c r="E213" s="125" t="str">
        <f>' 2_Wesentlichkeitsanalyse (dW)'!E219</f>
        <v>Sozialer Dialog</v>
      </c>
      <c r="F213" s="46" t="str">
        <f>IF(Tableau32[[#This Row],[Zutreffend?
'[ Ja / Nein']]]=0,"",Tableau32[[#This Row],[Zutreffend?
'[ Ja / Nein']]])</f>
        <v/>
      </c>
      <c r="G213" s="123" t="s">
        <v>42</v>
      </c>
      <c r="H213" s="129" t="str">
        <f>IF(' 2_Wesentlichkeitsanalyse (dW)'!K219=0,"",' 2_Wesentlichkeitsanalyse (dW)'!K219)</f>
        <v/>
      </c>
      <c r="I213" s="127" t="str">
        <f>IF(' 2_Wesentlichkeitsanalyse (dW)'!V219=0,"",' 2_Wesentlichkeitsanalyse (dW)'!V219)</f>
        <v/>
      </c>
    </row>
    <row r="214" spans="1:9" ht="86" hidden="1" outlineLevel="1">
      <c r="A214" s="25"/>
      <c r="B214" s="122" t="str">
        <f>' 2_Wesentlichkeitsanalyse (dW)'!B220</f>
        <v>ESRS S2</v>
      </c>
      <c r="C214" s="122" t="str">
        <f>' 2_Wesentlichkeitsanalyse (dW)'!C220</f>
        <v>S2 - Arbeitskräfte in der Wertschöpfungskette</v>
      </c>
      <c r="D214" s="123" t="str">
        <f>' 2_Wesentlichkeitsanalyse (dW)'!D220</f>
        <v>Arbeitsbedingungen</v>
      </c>
      <c r="E214" s="125" t="str">
        <f>' 2_Wesentlichkeitsanalyse (dW)'!E220</f>
        <v>Sozialer Dialog</v>
      </c>
      <c r="F214" s="46" t="str">
        <f>IF(Tableau32[[#This Row],[Zutreffend?
'[ Ja / Nein']]]=0,"",Tableau32[[#This Row],[Zutreffend?
'[ Ja / Nein']]])</f>
        <v/>
      </c>
      <c r="G214" s="123" t="s">
        <v>42</v>
      </c>
      <c r="H214" s="129" t="str">
        <f>IF(' 2_Wesentlichkeitsanalyse (dW)'!K220=0,"",' 2_Wesentlichkeitsanalyse (dW)'!K220)</f>
        <v/>
      </c>
      <c r="I214" s="127" t="str">
        <f>IF(' 2_Wesentlichkeitsanalyse (dW)'!V220=0,"",' 2_Wesentlichkeitsanalyse (dW)'!V220)</f>
        <v/>
      </c>
    </row>
    <row r="215" spans="1:9" ht="86" hidden="1" outlineLevel="1">
      <c r="A215" s="25"/>
      <c r="B215" s="122" t="str">
        <f>' 2_Wesentlichkeitsanalyse (dW)'!B221</f>
        <v>ESRS S2</v>
      </c>
      <c r="C215" s="122" t="str">
        <f>' 2_Wesentlichkeitsanalyse (dW)'!C221</f>
        <v>S2 - Arbeitskräfte in der Wertschöpfungskette</v>
      </c>
      <c r="D215" s="123" t="str">
        <f>' 2_Wesentlichkeitsanalyse (dW)'!D221</f>
        <v>Arbeitsbedingungen</v>
      </c>
      <c r="E215" s="125" t="str">
        <f>' 2_Wesentlichkeitsanalyse (dW)'!E221</f>
        <v>Vereinigungsfreiheit, einschließlich der Existenz von Betriebsräten</v>
      </c>
      <c r="F215" s="46" t="str">
        <f>IF(Tableau32[[#This Row],[Zutreffend?
'[ Ja / Nein']]]=0,"",Tableau32[[#This Row],[Zutreffend?
'[ Ja / Nein']]])</f>
        <v/>
      </c>
      <c r="G215" s="123" t="s">
        <v>42</v>
      </c>
      <c r="H215" s="129" t="str">
        <f>IF(' 2_Wesentlichkeitsanalyse (dW)'!K221=0,"",' 2_Wesentlichkeitsanalyse (dW)'!K221)</f>
        <v/>
      </c>
      <c r="I215" s="127" t="str">
        <f>IF(' 2_Wesentlichkeitsanalyse (dW)'!V221=0,"",' 2_Wesentlichkeitsanalyse (dW)'!V221)</f>
        <v/>
      </c>
    </row>
    <row r="216" spans="1:9" ht="86" hidden="1" outlineLevel="1">
      <c r="A216" s="25"/>
      <c r="B216" s="122" t="str">
        <f>' 2_Wesentlichkeitsanalyse (dW)'!B222</f>
        <v>ESRS S2</v>
      </c>
      <c r="C216" s="122" t="str">
        <f>' 2_Wesentlichkeitsanalyse (dW)'!C222</f>
        <v>S2 - Arbeitskräfte in der Wertschöpfungskette</v>
      </c>
      <c r="D216" s="123" t="str">
        <f>' 2_Wesentlichkeitsanalyse (dW)'!D222</f>
        <v>Arbeitsbedingungen</v>
      </c>
      <c r="E216" s="125" t="str">
        <f>' 2_Wesentlichkeitsanalyse (dW)'!E222</f>
        <v>Vereinigungsfreiheit, einschließlich der Existenz von Betriebsräten</v>
      </c>
      <c r="F216" s="46" t="str">
        <f>IF(Tableau32[[#This Row],[Zutreffend?
'[ Ja / Nein']]]=0,"",Tableau32[[#This Row],[Zutreffend?
'[ Ja / Nein']]])</f>
        <v/>
      </c>
      <c r="G216" s="123" t="s">
        <v>42</v>
      </c>
      <c r="H216" s="129" t="str">
        <f>IF(' 2_Wesentlichkeitsanalyse (dW)'!K222=0,"",' 2_Wesentlichkeitsanalyse (dW)'!K222)</f>
        <v/>
      </c>
      <c r="I216" s="127" t="str">
        <f>IF(' 2_Wesentlichkeitsanalyse (dW)'!V222=0,"",' 2_Wesentlichkeitsanalyse (dW)'!V222)</f>
        <v/>
      </c>
    </row>
    <row r="217" spans="1:9" ht="86" hidden="1" outlineLevel="1">
      <c r="A217" s="25"/>
      <c r="B217" s="122" t="str">
        <f>' 2_Wesentlichkeitsanalyse (dW)'!B223</f>
        <v>ESRS S2</v>
      </c>
      <c r="C217" s="122" t="str">
        <f>' 2_Wesentlichkeitsanalyse (dW)'!C223</f>
        <v>S2 - Arbeitskräfte in der Wertschöpfungskette</v>
      </c>
      <c r="D217" s="123" t="str">
        <f>' 2_Wesentlichkeitsanalyse (dW)'!D223</f>
        <v>Arbeitsbedingungen</v>
      </c>
      <c r="E217" s="125" t="str">
        <f>' 2_Wesentlichkeitsanalyse (dW)'!E223</f>
        <v>Vereinigungsfreiheit, einschließlich der Existenz von Betriebsräten</v>
      </c>
      <c r="F217" s="46" t="str">
        <f>IF(Tableau32[[#This Row],[Zutreffend?
'[ Ja / Nein']]]=0,"",Tableau32[[#This Row],[Zutreffend?
'[ Ja / Nein']]])</f>
        <v/>
      </c>
      <c r="G217" s="123" t="s">
        <v>42</v>
      </c>
      <c r="H217" s="129" t="str">
        <f>IF(' 2_Wesentlichkeitsanalyse (dW)'!K223=0,"",' 2_Wesentlichkeitsanalyse (dW)'!K223)</f>
        <v/>
      </c>
      <c r="I217" s="127" t="str">
        <f>IF(' 2_Wesentlichkeitsanalyse (dW)'!V223=0,"",' 2_Wesentlichkeitsanalyse (dW)'!V223)</f>
        <v/>
      </c>
    </row>
    <row r="218" spans="1:9" ht="86" hidden="1" outlineLevel="1">
      <c r="A218" s="25"/>
      <c r="B218" s="122" t="str">
        <f>' 2_Wesentlichkeitsanalyse (dW)'!B224</f>
        <v>ESRS S2</v>
      </c>
      <c r="C218" s="122" t="str">
        <f>' 2_Wesentlichkeitsanalyse (dW)'!C224</f>
        <v>S2 - Arbeitskräfte in der Wertschöpfungskette</v>
      </c>
      <c r="D218" s="123" t="str">
        <f>' 2_Wesentlichkeitsanalyse (dW)'!D224</f>
        <v>Arbeitsbedingungen</v>
      </c>
      <c r="E218" s="125" t="str">
        <f>' 2_Wesentlichkeitsanalyse (dW)'!E224</f>
        <v>Vereinigungsfreiheit, einschließlich der Existenz von Betriebsräten</v>
      </c>
      <c r="F218" s="46" t="str">
        <f>IF(Tableau32[[#This Row],[Zutreffend?
'[ Ja / Nein']]]=0,"",Tableau32[[#This Row],[Zutreffend?
'[ Ja / Nein']]])</f>
        <v/>
      </c>
      <c r="G218" s="123" t="s">
        <v>42</v>
      </c>
      <c r="H218" s="129" t="str">
        <f>IF(' 2_Wesentlichkeitsanalyse (dW)'!K224=0,"",' 2_Wesentlichkeitsanalyse (dW)'!K224)</f>
        <v/>
      </c>
      <c r="I218" s="127" t="str">
        <f>IF(' 2_Wesentlichkeitsanalyse (dW)'!V224=0,"",' 2_Wesentlichkeitsanalyse (dW)'!V224)</f>
        <v/>
      </c>
    </row>
    <row r="219" spans="1:9" ht="86" hidden="1" outlineLevel="1">
      <c r="A219" s="25"/>
      <c r="B219" s="122" t="str">
        <f>' 2_Wesentlichkeitsanalyse (dW)'!B225</f>
        <v>ESRS S2</v>
      </c>
      <c r="C219" s="122" t="str">
        <f>' 2_Wesentlichkeitsanalyse (dW)'!C225</f>
        <v>S2 - Arbeitskräfte in der Wertschöpfungskette</v>
      </c>
      <c r="D219" s="123" t="str">
        <f>' 2_Wesentlichkeitsanalyse (dW)'!D225</f>
        <v>Arbeitsbedingungen</v>
      </c>
      <c r="E219" s="125" t="str">
        <f>' 2_Wesentlichkeitsanalyse (dW)'!E225</f>
        <v>Tarifverhandlungen</v>
      </c>
      <c r="F219" s="46" t="str">
        <f>IF(Tableau32[[#This Row],[Zutreffend?
'[ Ja / Nein']]]=0,"",Tableau32[[#This Row],[Zutreffend?
'[ Ja / Nein']]])</f>
        <v/>
      </c>
      <c r="G219" s="123" t="s">
        <v>42</v>
      </c>
      <c r="H219" s="129" t="str">
        <f>IF(' 2_Wesentlichkeitsanalyse (dW)'!K225=0,"",' 2_Wesentlichkeitsanalyse (dW)'!K225)</f>
        <v/>
      </c>
      <c r="I219" s="127" t="str">
        <f>IF(' 2_Wesentlichkeitsanalyse (dW)'!V225=0,"",' 2_Wesentlichkeitsanalyse (dW)'!V225)</f>
        <v/>
      </c>
    </row>
    <row r="220" spans="1:9" ht="86" hidden="1" outlineLevel="1">
      <c r="A220" s="25"/>
      <c r="B220" s="122" t="str">
        <f>' 2_Wesentlichkeitsanalyse (dW)'!B226</f>
        <v>ESRS S2</v>
      </c>
      <c r="C220" s="122" t="str">
        <f>' 2_Wesentlichkeitsanalyse (dW)'!C226</f>
        <v>S2 - Arbeitskräfte in der Wertschöpfungskette</v>
      </c>
      <c r="D220" s="123" t="str">
        <f>' 2_Wesentlichkeitsanalyse (dW)'!D226</f>
        <v>Arbeitsbedingungen</v>
      </c>
      <c r="E220" s="125" t="str">
        <f>' 2_Wesentlichkeitsanalyse (dW)'!E226</f>
        <v>Tarifverhandlungen</v>
      </c>
      <c r="F220" s="46" t="str">
        <f>IF(Tableau32[[#This Row],[Zutreffend?
'[ Ja / Nein']]]=0,"",Tableau32[[#This Row],[Zutreffend?
'[ Ja / Nein']]])</f>
        <v/>
      </c>
      <c r="G220" s="123" t="s">
        <v>42</v>
      </c>
      <c r="H220" s="129" t="str">
        <f>IF(' 2_Wesentlichkeitsanalyse (dW)'!K226=0,"",' 2_Wesentlichkeitsanalyse (dW)'!K226)</f>
        <v/>
      </c>
      <c r="I220" s="127" t="str">
        <f>IF(' 2_Wesentlichkeitsanalyse (dW)'!V226=0,"",' 2_Wesentlichkeitsanalyse (dW)'!V226)</f>
        <v/>
      </c>
    </row>
    <row r="221" spans="1:9" ht="86" hidden="1" outlineLevel="1">
      <c r="A221" s="25"/>
      <c r="B221" s="122" t="str">
        <f>' 2_Wesentlichkeitsanalyse (dW)'!B227</f>
        <v>ESRS S2</v>
      </c>
      <c r="C221" s="122" t="str">
        <f>' 2_Wesentlichkeitsanalyse (dW)'!C227</f>
        <v>S2 - Arbeitskräfte in der Wertschöpfungskette</v>
      </c>
      <c r="D221" s="123" t="str">
        <f>' 2_Wesentlichkeitsanalyse (dW)'!D227</f>
        <v>Arbeitsbedingungen</v>
      </c>
      <c r="E221" s="125" t="str">
        <f>' 2_Wesentlichkeitsanalyse (dW)'!E227</f>
        <v>Tarifverhandlungen</v>
      </c>
      <c r="F221" s="46" t="str">
        <f>IF(Tableau32[[#This Row],[Zutreffend?
'[ Ja / Nein']]]=0,"",Tableau32[[#This Row],[Zutreffend?
'[ Ja / Nein']]])</f>
        <v/>
      </c>
      <c r="G221" s="123" t="s">
        <v>42</v>
      </c>
      <c r="H221" s="129" t="str">
        <f>IF(' 2_Wesentlichkeitsanalyse (dW)'!K227=0,"",' 2_Wesentlichkeitsanalyse (dW)'!K227)</f>
        <v/>
      </c>
      <c r="I221" s="127" t="str">
        <f>IF(' 2_Wesentlichkeitsanalyse (dW)'!V227=0,"",' 2_Wesentlichkeitsanalyse (dW)'!V227)</f>
        <v/>
      </c>
    </row>
    <row r="222" spans="1:9" ht="86" hidden="1" outlineLevel="1">
      <c r="A222" s="25"/>
      <c r="B222" s="122" t="str">
        <f>' 2_Wesentlichkeitsanalyse (dW)'!B228</f>
        <v>ESRS S2</v>
      </c>
      <c r="C222" s="122" t="str">
        <f>' 2_Wesentlichkeitsanalyse (dW)'!C228</f>
        <v>S2 - Arbeitskräfte in der Wertschöpfungskette</v>
      </c>
      <c r="D222" s="123" t="str">
        <f>' 2_Wesentlichkeitsanalyse (dW)'!D228</f>
        <v>Arbeitsbedingungen</v>
      </c>
      <c r="E222" s="125" t="str">
        <f>' 2_Wesentlichkeitsanalyse (dW)'!E228</f>
        <v>Tarifverhandlungen</v>
      </c>
      <c r="F222" s="46" t="str">
        <f>IF(Tableau32[[#This Row],[Zutreffend?
'[ Ja / Nein']]]=0,"",Tableau32[[#This Row],[Zutreffend?
'[ Ja / Nein']]])</f>
        <v/>
      </c>
      <c r="G222" s="123" t="s">
        <v>42</v>
      </c>
      <c r="H222" s="129" t="str">
        <f>IF(' 2_Wesentlichkeitsanalyse (dW)'!K228=0,"",' 2_Wesentlichkeitsanalyse (dW)'!K228)</f>
        <v/>
      </c>
      <c r="I222" s="127" t="str">
        <f>IF(' 2_Wesentlichkeitsanalyse (dW)'!V228=0,"",' 2_Wesentlichkeitsanalyse (dW)'!V228)</f>
        <v/>
      </c>
    </row>
    <row r="223" spans="1:9" ht="86" hidden="1" outlineLevel="1">
      <c r="A223" s="25"/>
      <c r="B223" s="122" t="str">
        <f>' 2_Wesentlichkeitsanalyse (dW)'!B229</f>
        <v>ESRS S2</v>
      </c>
      <c r="C223" s="122" t="str">
        <f>' 2_Wesentlichkeitsanalyse (dW)'!C229</f>
        <v>S2 - Arbeitskräfte in der Wertschöpfungskette</v>
      </c>
      <c r="D223" s="123" t="str">
        <f>' 2_Wesentlichkeitsanalyse (dW)'!D229</f>
        <v>Arbeitsbedingungen</v>
      </c>
      <c r="E223" s="125" t="str">
        <f>' 2_Wesentlichkeitsanalyse (dW)'!E229</f>
        <v>Vereinbarkeit von Berufs- und Privatleben</v>
      </c>
      <c r="F223" s="46" t="str">
        <f>IF(Tableau32[[#This Row],[Zutreffend?
'[ Ja / Nein']]]=0,"",Tableau32[[#This Row],[Zutreffend?
'[ Ja / Nein']]])</f>
        <v/>
      </c>
      <c r="G223" s="123" t="s">
        <v>42</v>
      </c>
      <c r="H223" s="129" t="str">
        <f>IF(' 2_Wesentlichkeitsanalyse (dW)'!K229=0,"",' 2_Wesentlichkeitsanalyse (dW)'!K229)</f>
        <v/>
      </c>
      <c r="I223" s="127" t="str">
        <f>IF(' 2_Wesentlichkeitsanalyse (dW)'!V229=0,"",' 2_Wesentlichkeitsanalyse (dW)'!V229)</f>
        <v/>
      </c>
    </row>
    <row r="224" spans="1:9" ht="86" hidden="1" outlineLevel="1">
      <c r="A224" s="25"/>
      <c r="B224" s="122" t="str">
        <f>' 2_Wesentlichkeitsanalyse (dW)'!B230</f>
        <v>ESRS S2</v>
      </c>
      <c r="C224" s="122" t="str">
        <f>' 2_Wesentlichkeitsanalyse (dW)'!C230</f>
        <v>S2 - Arbeitskräfte in der Wertschöpfungskette</v>
      </c>
      <c r="D224" s="123" t="str">
        <f>' 2_Wesentlichkeitsanalyse (dW)'!D230</f>
        <v>Arbeitsbedingungen</v>
      </c>
      <c r="E224" s="125" t="str">
        <f>' 2_Wesentlichkeitsanalyse (dW)'!E230</f>
        <v>Vereinbarkeit von Berufs- und Privatleben</v>
      </c>
      <c r="F224" s="46" t="str">
        <f>IF(Tableau32[[#This Row],[Zutreffend?
'[ Ja / Nein']]]=0,"",Tableau32[[#This Row],[Zutreffend?
'[ Ja / Nein']]])</f>
        <v/>
      </c>
      <c r="G224" s="123" t="s">
        <v>42</v>
      </c>
      <c r="H224" s="129" t="str">
        <f>IF(' 2_Wesentlichkeitsanalyse (dW)'!K230=0,"",' 2_Wesentlichkeitsanalyse (dW)'!K230)</f>
        <v/>
      </c>
      <c r="I224" s="127" t="str">
        <f>IF(' 2_Wesentlichkeitsanalyse (dW)'!V230=0,"",' 2_Wesentlichkeitsanalyse (dW)'!V230)</f>
        <v/>
      </c>
    </row>
    <row r="225" spans="1:9" ht="86" hidden="1" outlineLevel="1">
      <c r="A225" s="25"/>
      <c r="B225" s="122" t="str">
        <f>' 2_Wesentlichkeitsanalyse (dW)'!B231</f>
        <v>ESRS S2</v>
      </c>
      <c r="C225" s="122" t="str">
        <f>' 2_Wesentlichkeitsanalyse (dW)'!C231</f>
        <v>S2 - Arbeitskräfte in der Wertschöpfungskette</v>
      </c>
      <c r="D225" s="123" t="str">
        <f>' 2_Wesentlichkeitsanalyse (dW)'!D231</f>
        <v>Arbeitsbedingungen</v>
      </c>
      <c r="E225" s="125" t="str">
        <f>' 2_Wesentlichkeitsanalyse (dW)'!E231</f>
        <v>Vereinbarkeit von Berufs- und Privatleben</v>
      </c>
      <c r="F225" s="46" t="str">
        <f>IF(Tableau32[[#This Row],[Zutreffend?
'[ Ja / Nein']]]=0,"",Tableau32[[#This Row],[Zutreffend?
'[ Ja / Nein']]])</f>
        <v/>
      </c>
      <c r="G225" s="123" t="s">
        <v>42</v>
      </c>
      <c r="H225" s="129" t="str">
        <f>IF(' 2_Wesentlichkeitsanalyse (dW)'!K231=0,"",' 2_Wesentlichkeitsanalyse (dW)'!K231)</f>
        <v/>
      </c>
      <c r="I225" s="127" t="str">
        <f>IF(' 2_Wesentlichkeitsanalyse (dW)'!V231=0,"",' 2_Wesentlichkeitsanalyse (dW)'!V231)</f>
        <v/>
      </c>
    </row>
    <row r="226" spans="1:9" ht="86" hidden="1" outlineLevel="1">
      <c r="A226" s="25"/>
      <c r="B226" s="122" t="str">
        <f>' 2_Wesentlichkeitsanalyse (dW)'!B232</f>
        <v>ESRS S2</v>
      </c>
      <c r="C226" s="122" t="str">
        <f>' 2_Wesentlichkeitsanalyse (dW)'!C232</f>
        <v>S2 - Arbeitskräfte in der Wertschöpfungskette</v>
      </c>
      <c r="D226" s="123" t="str">
        <f>' 2_Wesentlichkeitsanalyse (dW)'!D232</f>
        <v>Arbeitsbedingungen</v>
      </c>
      <c r="E226" s="125" t="str">
        <f>' 2_Wesentlichkeitsanalyse (dW)'!E232</f>
        <v>Vereinbarkeit von Berufs- und Privatleben</v>
      </c>
      <c r="F226" s="46" t="str">
        <f>IF(Tableau32[[#This Row],[Zutreffend?
'[ Ja / Nein']]]=0,"",Tableau32[[#This Row],[Zutreffend?
'[ Ja / Nein']]])</f>
        <v/>
      </c>
      <c r="G226" s="123" t="s">
        <v>42</v>
      </c>
      <c r="H226" s="129" t="str">
        <f>IF(' 2_Wesentlichkeitsanalyse (dW)'!K232=0,"",' 2_Wesentlichkeitsanalyse (dW)'!K232)</f>
        <v/>
      </c>
      <c r="I226" s="127" t="str">
        <f>IF(' 2_Wesentlichkeitsanalyse (dW)'!V232=0,"",' 2_Wesentlichkeitsanalyse (dW)'!V232)</f>
        <v/>
      </c>
    </row>
    <row r="227" spans="1:9" ht="86" hidden="1" outlineLevel="1">
      <c r="A227" s="25"/>
      <c r="B227" s="122" t="str">
        <f>' 2_Wesentlichkeitsanalyse (dW)'!B233</f>
        <v>ESRS S2</v>
      </c>
      <c r="C227" s="122" t="str">
        <f>' 2_Wesentlichkeitsanalyse (dW)'!C233</f>
        <v>S2 - Arbeitskräfte in der Wertschöpfungskette</v>
      </c>
      <c r="D227" s="123" t="str">
        <f>' 2_Wesentlichkeitsanalyse (dW)'!D233</f>
        <v>Arbeitsbedingungen</v>
      </c>
      <c r="E227" s="125" t="str">
        <f>' 2_Wesentlichkeitsanalyse (dW)'!E233</f>
        <v>Gesundheitsschutz und Sicherheit</v>
      </c>
      <c r="F227" s="46" t="str">
        <f>IF(Tableau32[[#This Row],[Zutreffend?
'[ Ja / Nein']]]=0,"",Tableau32[[#This Row],[Zutreffend?
'[ Ja / Nein']]])</f>
        <v/>
      </c>
      <c r="G227" s="123" t="s">
        <v>42</v>
      </c>
      <c r="H227" s="129" t="str">
        <f>IF(' 2_Wesentlichkeitsanalyse (dW)'!K233=0,"",' 2_Wesentlichkeitsanalyse (dW)'!K233)</f>
        <v/>
      </c>
      <c r="I227" s="127" t="str">
        <f>IF(' 2_Wesentlichkeitsanalyse (dW)'!V233=0,"",' 2_Wesentlichkeitsanalyse (dW)'!V233)</f>
        <v/>
      </c>
    </row>
    <row r="228" spans="1:9" ht="86" hidden="1" outlineLevel="1">
      <c r="A228" s="25"/>
      <c r="B228" s="122" t="str">
        <f>' 2_Wesentlichkeitsanalyse (dW)'!B234</f>
        <v>ESRS S2</v>
      </c>
      <c r="C228" s="122" t="str">
        <f>' 2_Wesentlichkeitsanalyse (dW)'!C234</f>
        <v>S2 - Arbeitskräfte in der Wertschöpfungskette</v>
      </c>
      <c r="D228" s="123" t="str">
        <f>' 2_Wesentlichkeitsanalyse (dW)'!D234</f>
        <v>Arbeitsbedingungen</v>
      </c>
      <c r="E228" s="125" t="str">
        <f>' 2_Wesentlichkeitsanalyse (dW)'!E234</f>
        <v>Gesundheitsschutz und Sicherheit</v>
      </c>
      <c r="F228" s="46" t="str">
        <f>IF(Tableau32[[#This Row],[Zutreffend?
'[ Ja / Nein']]]=0,"",Tableau32[[#This Row],[Zutreffend?
'[ Ja / Nein']]])</f>
        <v/>
      </c>
      <c r="G228" s="123" t="s">
        <v>42</v>
      </c>
      <c r="H228" s="129" t="str">
        <f>IF(' 2_Wesentlichkeitsanalyse (dW)'!K234=0,"",' 2_Wesentlichkeitsanalyse (dW)'!K234)</f>
        <v/>
      </c>
      <c r="I228" s="127" t="str">
        <f>IF(' 2_Wesentlichkeitsanalyse (dW)'!V234=0,"",' 2_Wesentlichkeitsanalyse (dW)'!V234)</f>
        <v/>
      </c>
    </row>
    <row r="229" spans="1:9" ht="86" hidden="1" outlineLevel="1">
      <c r="A229" s="25"/>
      <c r="B229" s="122" t="str">
        <f>' 2_Wesentlichkeitsanalyse (dW)'!B235</f>
        <v>ESRS S2</v>
      </c>
      <c r="C229" s="122" t="str">
        <f>' 2_Wesentlichkeitsanalyse (dW)'!C235</f>
        <v>S2 - Arbeitskräfte in der Wertschöpfungskette</v>
      </c>
      <c r="D229" s="123" t="str">
        <f>' 2_Wesentlichkeitsanalyse (dW)'!D235</f>
        <v>Arbeitsbedingungen</v>
      </c>
      <c r="E229" s="125" t="str">
        <f>' 2_Wesentlichkeitsanalyse (dW)'!E235</f>
        <v>Gesundheitsschutz und Sicherheit</v>
      </c>
      <c r="F229" s="46" t="str">
        <f>IF(Tableau32[[#This Row],[Zutreffend?
'[ Ja / Nein']]]=0,"",Tableau32[[#This Row],[Zutreffend?
'[ Ja / Nein']]])</f>
        <v/>
      </c>
      <c r="G229" s="123" t="s">
        <v>42</v>
      </c>
      <c r="H229" s="129" t="str">
        <f>IF(' 2_Wesentlichkeitsanalyse (dW)'!K235=0,"",' 2_Wesentlichkeitsanalyse (dW)'!K235)</f>
        <v/>
      </c>
      <c r="I229" s="127" t="str">
        <f>IF(' 2_Wesentlichkeitsanalyse (dW)'!V235=0,"",' 2_Wesentlichkeitsanalyse (dW)'!V235)</f>
        <v/>
      </c>
    </row>
    <row r="230" spans="1:9" ht="86" hidden="1" outlineLevel="1">
      <c r="A230" s="25"/>
      <c r="B230" s="122" t="str">
        <f>' 2_Wesentlichkeitsanalyse (dW)'!B236</f>
        <v>ESRS S2</v>
      </c>
      <c r="C230" s="122" t="str">
        <f>' 2_Wesentlichkeitsanalyse (dW)'!C236</f>
        <v>S2 - Arbeitskräfte in der Wertschöpfungskette</v>
      </c>
      <c r="D230" s="123" t="str">
        <f>' 2_Wesentlichkeitsanalyse (dW)'!D236</f>
        <v>Arbeitsbedingungen</v>
      </c>
      <c r="E230" s="125" t="str">
        <f>' 2_Wesentlichkeitsanalyse (dW)'!E236</f>
        <v>Gesundheitsschutz und Sicherheit</v>
      </c>
      <c r="F230" s="46" t="str">
        <f>IF(Tableau32[[#This Row],[Zutreffend?
'[ Ja / Nein']]]=0,"",Tableau32[[#This Row],[Zutreffend?
'[ Ja / Nein']]])</f>
        <v/>
      </c>
      <c r="G230" s="123" t="s">
        <v>42</v>
      </c>
      <c r="H230" s="129" t="str">
        <f>IF(' 2_Wesentlichkeitsanalyse (dW)'!K236=0,"",' 2_Wesentlichkeitsanalyse (dW)'!K236)</f>
        <v/>
      </c>
      <c r="I230" s="127" t="str">
        <f>IF(' 2_Wesentlichkeitsanalyse (dW)'!V236=0,"",' 2_Wesentlichkeitsanalyse (dW)'!V236)</f>
        <v/>
      </c>
    </row>
    <row r="231" spans="1:9" ht="86" hidden="1" outlineLevel="1">
      <c r="A231" s="25"/>
      <c r="B231" s="122" t="str">
        <f>' 2_Wesentlichkeitsanalyse (dW)'!B237</f>
        <v>ESRS S2</v>
      </c>
      <c r="C231" s="122" t="str">
        <f>' 2_Wesentlichkeitsanalyse (dW)'!C237</f>
        <v>S2 - Arbeitskräfte in der Wertschöpfungskette</v>
      </c>
      <c r="D231" s="123" t="str">
        <f>' 2_Wesentlichkeitsanalyse (dW)'!D237</f>
        <v>Gleichbehandlung und Chancengleichheit für alle</v>
      </c>
      <c r="E231" s="125" t="str">
        <f>' 2_Wesentlichkeitsanalyse (dW)'!E237</f>
        <v>Gleichstellung der Geschlechter und gleicher Lohn für gleiche Arbeit</v>
      </c>
      <c r="F231" s="46" t="str">
        <f>IF(Tableau32[[#This Row],[Zutreffend?
'[ Ja / Nein']]]=0,"",Tableau32[[#This Row],[Zutreffend?
'[ Ja / Nein']]])</f>
        <v/>
      </c>
      <c r="G231" s="123" t="s">
        <v>42</v>
      </c>
      <c r="H231" s="129" t="str">
        <f>IF(' 2_Wesentlichkeitsanalyse (dW)'!K237=0,"",' 2_Wesentlichkeitsanalyse (dW)'!K237)</f>
        <v/>
      </c>
      <c r="I231" s="127" t="str">
        <f>IF(' 2_Wesentlichkeitsanalyse (dW)'!V237=0,"",' 2_Wesentlichkeitsanalyse (dW)'!V237)</f>
        <v/>
      </c>
    </row>
    <row r="232" spans="1:9" ht="86" hidden="1" outlineLevel="1">
      <c r="A232" s="25"/>
      <c r="B232" s="122" t="str">
        <f>' 2_Wesentlichkeitsanalyse (dW)'!B238</f>
        <v>ESRS S2</v>
      </c>
      <c r="C232" s="122" t="str">
        <f>' 2_Wesentlichkeitsanalyse (dW)'!C238</f>
        <v>S2 - Arbeitskräfte in der Wertschöpfungskette</v>
      </c>
      <c r="D232" s="123" t="str">
        <f>' 2_Wesentlichkeitsanalyse (dW)'!D238</f>
        <v>Gleichbehandlung und Chancengleichheit für alle</v>
      </c>
      <c r="E232" s="125" t="str">
        <f>' 2_Wesentlichkeitsanalyse (dW)'!E238</f>
        <v>Gleichstellung der Geschlechter und gleicher Lohn für gleiche Arbeit</v>
      </c>
      <c r="F232" s="46" t="str">
        <f>IF(Tableau32[[#This Row],[Zutreffend?
'[ Ja / Nein']]]=0,"",Tableau32[[#This Row],[Zutreffend?
'[ Ja / Nein']]])</f>
        <v/>
      </c>
      <c r="G232" s="123" t="s">
        <v>42</v>
      </c>
      <c r="H232" s="129" t="str">
        <f>IF(' 2_Wesentlichkeitsanalyse (dW)'!K238=0,"",' 2_Wesentlichkeitsanalyse (dW)'!K238)</f>
        <v/>
      </c>
      <c r="I232" s="127" t="str">
        <f>IF(' 2_Wesentlichkeitsanalyse (dW)'!V238=0,"",' 2_Wesentlichkeitsanalyse (dW)'!V238)</f>
        <v/>
      </c>
    </row>
    <row r="233" spans="1:9" ht="86" hidden="1" outlineLevel="1">
      <c r="A233" s="25"/>
      <c r="B233" s="122" t="str">
        <f>' 2_Wesentlichkeitsanalyse (dW)'!B239</f>
        <v>ESRS S2</v>
      </c>
      <c r="C233" s="122" t="str">
        <f>' 2_Wesentlichkeitsanalyse (dW)'!C239</f>
        <v>S2 - Arbeitskräfte in der Wertschöpfungskette</v>
      </c>
      <c r="D233" s="123" t="str">
        <f>' 2_Wesentlichkeitsanalyse (dW)'!D239</f>
        <v>Gleichbehandlung und Chancengleichheit für alle</v>
      </c>
      <c r="E233" s="125" t="str">
        <f>' 2_Wesentlichkeitsanalyse (dW)'!E239</f>
        <v>Gleichstellung der Geschlechter und gleicher Lohn für gleiche Arbeit</v>
      </c>
      <c r="F233" s="46" t="str">
        <f>IF(Tableau32[[#This Row],[Zutreffend?
'[ Ja / Nein']]]=0,"",Tableau32[[#This Row],[Zutreffend?
'[ Ja / Nein']]])</f>
        <v/>
      </c>
      <c r="G233" s="123" t="s">
        <v>42</v>
      </c>
      <c r="H233" s="129" t="str">
        <f>IF(' 2_Wesentlichkeitsanalyse (dW)'!K239=0,"",' 2_Wesentlichkeitsanalyse (dW)'!K239)</f>
        <v/>
      </c>
      <c r="I233" s="127" t="str">
        <f>IF(' 2_Wesentlichkeitsanalyse (dW)'!V239=0,"",' 2_Wesentlichkeitsanalyse (dW)'!V239)</f>
        <v/>
      </c>
    </row>
    <row r="234" spans="1:9" ht="86" hidden="1" outlineLevel="1">
      <c r="A234" s="25"/>
      <c r="B234" s="122" t="str">
        <f>' 2_Wesentlichkeitsanalyse (dW)'!B240</f>
        <v>ESRS S2</v>
      </c>
      <c r="C234" s="122" t="str">
        <f>' 2_Wesentlichkeitsanalyse (dW)'!C240</f>
        <v>S2 - Arbeitskräfte in der Wertschöpfungskette</v>
      </c>
      <c r="D234" s="123" t="str">
        <f>' 2_Wesentlichkeitsanalyse (dW)'!D240</f>
        <v>Gleichbehandlung und Chancengleichheit für alle</v>
      </c>
      <c r="E234" s="125" t="str">
        <f>' 2_Wesentlichkeitsanalyse (dW)'!E240</f>
        <v>Gleichstellung der Geschlechter und gleicher Lohn für gleiche Arbeit</v>
      </c>
      <c r="F234" s="46" t="str">
        <f>IF(Tableau32[[#This Row],[Zutreffend?
'[ Ja / Nein']]]=0,"",Tableau32[[#This Row],[Zutreffend?
'[ Ja / Nein']]])</f>
        <v/>
      </c>
      <c r="G234" s="123" t="s">
        <v>42</v>
      </c>
      <c r="H234" s="129" t="str">
        <f>IF(' 2_Wesentlichkeitsanalyse (dW)'!K240=0,"",' 2_Wesentlichkeitsanalyse (dW)'!K240)</f>
        <v/>
      </c>
      <c r="I234" s="127" t="str">
        <f>IF(' 2_Wesentlichkeitsanalyse (dW)'!V240=0,"",' 2_Wesentlichkeitsanalyse (dW)'!V240)</f>
        <v/>
      </c>
    </row>
    <row r="235" spans="1:9" ht="86" hidden="1" outlineLevel="1">
      <c r="A235" s="25"/>
      <c r="B235" s="122" t="str">
        <f>' 2_Wesentlichkeitsanalyse (dW)'!B241</f>
        <v>ESRS S2</v>
      </c>
      <c r="C235" s="122" t="str">
        <f>' 2_Wesentlichkeitsanalyse (dW)'!C241</f>
        <v>S2 - Arbeitskräfte in der Wertschöpfungskette</v>
      </c>
      <c r="D235" s="123" t="str">
        <f>' 2_Wesentlichkeitsanalyse (dW)'!D241</f>
        <v>Gleichbehandlung und Chancengleichheit für alle</v>
      </c>
      <c r="E235" s="125" t="str">
        <f>' 2_Wesentlichkeitsanalyse (dW)'!E241</f>
        <v>Schulungen und Kompetenzentwicklung</v>
      </c>
      <c r="F235" s="46" t="str">
        <f>IF(Tableau32[[#This Row],[Zutreffend?
'[ Ja / Nein']]]=0,"",Tableau32[[#This Row],[Zutreffend?
'[ Ja / Nein']]])</f>
        <v/>
      </c>
      <c r="G235" s="123" t="s">
        <v>42</v>
      </c>
      <c r="H235" s="129" t="str">
        <f>IF(' 2_Wesentlichkeitsanalyse (dW)'!K241=0,"",' 2_Wesentlichkeitsanalyse (dW)'!K241)</f>
        <v/>
      </c>
      <c r="I235" s="127" t="str">
        <f>IF(' 2_Wesentlichkeitsanalyse (dW)'!V241=0,"",' 2_Wesentlichkeitsanalyse (dW)'!V241)</f>
        <v/>
      </c>
    </row>
    <row r="236" spans="1:9" ht="86" hidden="1" outlineLevel="1">
      <c r="A236" s="25"/>
      <c r="B236" s="122" t="str">
        <f>' 2_Wesentlichkeitsanalyse (dW)'!B242</f>
        <v>ESRS S2</v>
      </c>
      <c r="C236" s="122" t="str">
        <f>' 2_Wesentlichkeitsanalyse (dW)'!C242</f>
        <v>S2 - Arbeitskräfte in der Wertschöpfungskette</v>
      </c>
      <c r="D236" s="123" t="str">
        <f>' 2_Wesentlichkeitsanalyse (dW)'!D242</f>
        <v>Gleichbehandlung und Chancengleichheit für alle</v>
      </c>
      <c r="E236" s="125" t="str">
        <f>' 2_Wesentlichkeitsanalyse (dW)'!E242</f>
        <v>Schulungen und Kompetenzentwicklung</v>
      </c>
      <c r="F236" s="46" t="str">
        <f>IF(Tableau32[[#This Row],[Zutreffend?
'[ Ja / Nein']]]=0,"",Tableau32[[#This Row],[Zutreffend?
'[ Ja / Nein']]])</f>
        <v/>
      </c>
      <c r="G236" s="123" t="s">
        <v>42</v>
      </c>
      <c r="H236" s="129" t="str">
        <f>IF(' 2_Wesentlichkeitsanalyse (dW)'!K242=0,"",' 2_Wesentlichkeitsanalyse (dW)'!K242)</f>
        <v/>
      </c>
      <c r="I236" s="127" t="str">
        <f>IF(' 2_Wesentlichkeitsanalyse (dW)'!V242=0,"",' 2_Wesentlichkeitsanalyse (dW)'!V242)</f>
        <v/>
      </c>
    </row>
    <row r="237" spans="1:9" ht="86" hidden="1" outlineLevel="1">
      <c r="A237" s="25"/>
      <c r="B237" s="122" t="str">
        <f>' 2_Wesentlichkeitsanalyse (dW)'!B243</f>
        <v>ESRS S2</v>
      </c>
      <c r="C237" s="122" t="str">
        <f>' 2_Wesentlichkeitsanalyse (dW)'!C243</f>
        <v>S2 - Arbeitskräfte in der Wertschöpfungskette</v>
      </c>
      <c r="D237" s="123" t="str">
        <f>' 2_Wesentlichkeitsanalyse (dW)'!D243</f>
        <v>Gleichbehandlung und Chancengleichheit für alle</v>
      </c>
      <c r="E237" s="125" t="str">
        <f>' 2_Wesentlichkeitsanalyse (dW)'!E243</f>
        <v>Schulungen und Kompetenzentwicklung</v>
      </c>
      <c r="F237" s="46" t="str">
        <f>IF(Tableau32[[#This Row],[Zutreffend?
'[ Ja / Nein']]]=0,"",Tableau32[[#This Row],[Zutreffend?
'[ Ja / Nein']]])</f>
        <v/>
      </c>
      <c r="G237" s="123" t="s">
        <v>42</v>
      </c>
      <c r="H237" s="129" t="str">
        <f>IF(' 2_Wesentlichkeitsanalyse (dW)'!K243=0,"",' 2_Wesentlichkeitsanalyse (dW)'!K243)</f>
        <v/>
      </c>
      <c r="I237" s="127" t="str">
        <f>IF(' 2_Wesentlichkeitsanalyse (dW)'!V243=0,"",' 2_Wesentlichkeitsanalyse (dW)'!V243)</f>
        <v/>
      </c>
    </row>
    <row r="238" spans="1:9" ht="86" hidden="1" outlineLevel="1">
      <c r="A238" s="25"/>
      <c r="B238" s="122" t="str">
        <f>' 2_Wesentlichkeitsanalyse (dW)'!B244</f>
        <v>ESRS S2</v>
      </c>
      <c r="C238" s="122" t="str">
        <f>' 2_Wesentlichkeitsanalyse (dW)'!C244</f>
        <v>S2 - Arbeitskräfte in der Wertschöpfungskette</v>
      </c>
      <c r="D238" s="123" t="str">
        <f>' 2_Wesentlichkeitsanalyse (dW)'!D244</f>
        <v>Gleichbehandlung und Chancengleichheit für alle</v>
      </c>
      <c r="E238" s="125" t="str">
        <f>' 2_Wesentlichkeitsanalyse (dW)'!E244</f>
        <v>Schulungen und Kompetenzentwicklung</v>
      </c>
      <c r="F238" s="46" t="str">
        <f>IF(Tableau32[[#This Row],[Zutreffend?
'[ Ja / Nein']]]=0,"",Tableau32[[#This Row],[Zutreffend?
'[ Ja / Nein']]])</f>
        <v/>
      </c>
      <c r="G238" s="123" t="s">
        <v>42</v>
      </c>
      <c r="H238" s="129" t="str">
        <f>IF(' 2_Wesentlichkeitsanalyse (dW)'!K244=0,"",' 2_Wesentlichkeitsanalyse (dW)'!K244)</f>
        <v/>
      </c>
      <c r="I238" s="127" t="str">
        <f>IF(' 2_Wesentlichkeitsanalyse (dW)'!V244=0,"",' 2_Wesentlichkeitsanalyse (dW)'!V244)</f>
        <v/>
      </c>
    </row>
    <row r="239" spans="1:9" ht="86" hidden="1" outlineLevel="1">
      <c r="A239" s="25"/>
      <c r="B239" s="122" t="str">
        <f>' 2_Wesentlichkeitsanalyse (dW)'!B245</f>
        <v>ESRS S2</v>
      </c>
      <c r="C239" s="122" t="str">
        <f>' 2_Wesentlichkeitsanalyse (dW)'!C245</f>
        <v>S2 - Arbeitskräfte in der Wertschöpfungskette</v>
      </c>
      <c r="D239" s="123" t="str">
        <f>' 2_Wesentlichkeitsanalyse (dW)'!D245</f>
        <v>Gleichbehandlung und Chancengleichheit für alle</v>
      </c>
      <c r="E239" s="125" t="str">
        <f>' 2_Wesentlichkeitsanalyse (dW)'!E245</f>
        <v>Beschäftigung und Inklusion von Menschen mit Behinderungen</v>
      </c>
      <c r="F239" s="46" t="str">
        <f>IF(Tableau32[[#This Row],[Zutreffend?
'[ Ja / Nein']]]=0,"",Tableau32[[#This Row],[Zutreffend?
'[ Ja / Nein']]])</f>
        <v/>
      </c>
      <c r="G239" s="123" t="s">
        <v>42</v>
      </c>
      <c r="H239" s="129" t="str">
        <f>IF(' 2_Wesentlichkeitsanalyse (dW)'!K245=0,"",' 2_Wesentlichkeitsanalyse (dW)'!K245)</f>
        <v/>
      </c>
      <c r="I239" s="127" t="str">
        <f>IF(' 2_Wesentlichkeitsanalyse (dW)'!V245=0,"",' 2_Wesentlichkeitsanalyse (dW)'!V245)</f>
        <v/>
      </c>
    </row>
    <row r="240" spans="1:9" ht="86" hidden="1" outlineLevel="1">
      <c r="A240" s="25"/>
      <c r="B240" s="122" t="str">
        <f>' 2_Wesentlichkeitsanalyse (dW)'!B246</f>
        <v>ESRS S2</v>
      </c>
      <c r="C240" s="122" t="str">
        <f>' 2_Wesentlichkeitsanalyse (dW)'!C246</f>
        <v>S2 - Arbeitskräfte in der Wertschöpfungskette</v>
      </c>
      <c r="D240" s="123" t="str">
        <f>' 2_Wesentlichkeitsanalyse (dW)'!D246</f>
        <v>Gleichbehandlung und Chancengleichheit für alle</v>
      </c>
      <c r="E240" s="125" t="str">
        <f>' 2_Wesentlichkeitsanalyse (dW)'!E246</f>
        <v>Beschäftigung und Inklusion von Menschen mit Behinderungen</v>
      </c>
      <c r="F240" s="46" t="str">
        <f>IF(Tableau32[[#This Row],[Zutreffend?
'[ Ja / Nein']]]=0,"",Tableau32[[#This Row],[Zutreffend?
'[ Ja / Nein']]])</f>
        <v/>
      </c>
      <c r="G240" s="123" t="s">
        <v>42</v>
      </c>
      <c r="H240" s="129" t="str">
        <f>IF(' 2_Wesentlichkeitsanalyse (dW)'!K246=0,"",' 2_Wesentlichkeitsanalyse (dW)'!K246)</f>
        <v/>
      </c>
      <c r="I240" s="127" t="str">
        <f>IF(' 2_Wesentlichkeitsanalyse (dW)'!V246=0,"",' 2_Wesentlichkeitsanalyse (dW)'!V246)</f>
        <v/>
      </c>
    </row>
    <row r="241" spans="1:9" ht="86" hidden="1" outlineLevel="1">
      <c r="A241" s="25"/>
      <c r="B241" s="122" t="str">
        <f>' 2_Wesentlichkeitsanalyse (dW)'!B247</f>
        <v>ESRS S2</v>
      </c>
      <c r="C241" s="122" t="str">
        <f>' 2_Wesentlichkeitsanalyse (dW)'!C247</f>
        <v>S2 - Arbeitskräfte in der Wertschöpfungskette</v>
      </c>
      <c r="D241" s="123" t="str">
        <f>' 2_Wesentlichkeitsanalyse (dW)'!D247</f>
        <v>Gleichbehandlung und Chancengleichheit für alle</v>
      </c>
      <c r="E241" s="125" t="str">
        <f>' 2_Wesentlichkeitsanalyse (dW)'!E247</f>
        <v>Beschäftigung und Inklusion von Menschen mit Behinderungen</v>
      </c>
      <c r="F241" s="46" t="str">
        <f>IF(Tableau32[[#This Row],[Zutreffend?
'[ Ja / Nein']]]=0,"",Tableau32[[#This Row],[Zutreffend?
'[ Ja / Nein']]])</f>
        <v/>
      </c>
      <c r="G241" s="123" t="s">
        <v>42</v>
      </c>
      <c r="H241" s="129" t="str">
        <f>IF(' 2_Wesentlichkeitsanalyse (dW)'!K247=0,"",' 2_Wesentlichkeitsanalyse (dW)'!K247)</f>
        <v/>
      </c>
      <c r="I241" s="127" t="str">
        <f>IF(' 2_Wesentlichkeitsanalyse (dW)'!V247=0,"",' 2_Wesentlichkeitsanalyse (dW)'!V247)</f>
        <v/>
      </c>
    </row>
    <row r="242" spans="1:9" ht="86" hidden="1" outlineLevel="1">
      <c r="A242" s="25"/>
      <c r="B242" s="122" t="str">
        <f>' 2_Wesentlichkeitsanalyse (dW)'!B248</f>
        <v>ESRS S2</v>
      </c>
      <c r="C242" s="122" t="str">
        <f>' 2_Wesentlichkeitsanalyse (dW)'!C248</f>
        <v>S2 - Arbeitskräfte in der Wertschöpfungskette</v>
      </c>
      <c r="D242" s="123" t="str">
        <f>' 2_Wesentlichkeitsanalyse (dW)'!D248</f>
        <v>Gleichbehandlung und Chancengleichheit für alle</v>
      </c>
      <c r="E242" s="125" t="str">
        <f>' 2_Wesentlichkeitsanalyse (dW)'!E248</f>
        <v>Beschäftigung und Inklusion von Menschen mit Behinderungen</v>
      </c>
      <c r="F242" s="46" t="str">
        <f>IF(Tableau32[[#This Row],[Zutreffend?
'[ Ja / Nein']]]=0,"",Tableau32[[#This Row],[Zutreffend?
'[ Ja / Nein']]])</f>
        <v/>
      </c>
      <c r="G242" s="123" t="s">
        <v>42</v>
      </c>
      <c r="H242" s="129" t="str">
        <f>IF(' 2_Wesentlichkeitsanalyse (dW)'!K248=0,"",' 2_Wesentlichkeitsanalyse (dW)'!K248)</f>
        <v/>
      </c>
      <c r="I242" s="127" t="str">
        <f>IF(' 2_Wesentlichkeitsanalyse (dW)'!V248=0,"",' 2_Wesentlichkeitsanalyse (dW)'!V248)</f>
        <v/>
      </c>
    </row>
    <row r="243" spans="1:9" ht="86" hidden="1" outlineLevel="1">
      <c r="A243" s="25"/>
      <c r="B243" s="122" t="str">
        <f>' 2_Wesentlichkeitsanalyse (dW)'!B249</f>
        <v>ESRS S2</v>
      </c>
      <c r="C243" s="122" t="str">
        <f>' 2_Wesentlichkeitsanalyse (dW)'!C249</f>
        <v>S2 - Arbeitskräfte in der Wertschöpfungskette</v>
      </c>
      <c r="D243" s="123" t="str">
        <f>' 2_Wesentlichkeitsanalyse (dW)'!D249</f>
        <v>Gleichbehandlung und Chancengleichheit für alle</v>
      </c>
      <c r="E243" s="125" t="str">
        <f>' 2_Wesentlichkeitsanalyse (dW)'!E249</f>
        <v>Maßnahmen gegen Gewalt und Belästigung am Arbeitsplatz</v>
      </c>
      <c r="F243" s="46" t="str">
        <f>IF(Tableau32[[#This Row],[Zutreffend?
'[ Ja / Nein']]]=0,"",Tableau32[[#This Row],[Zutreffend?
'[ Ja / Nein']]])</f>
        <v/>
      </c>
      <c r="G243" s="123" t="s">
        <v>42</v>
      </c>
      <c r="H243" s="129" t="str">
        <f>IF(' 2_Wesentlichkeitsanalyse (dW)'!K249=0,"",' 2_Wesentlichkeitsanalyse (dW)'!K249)</f>
        <v/>
      </c>
      <c r="I243" s="127" t="str">
        <f>IF(' 2_Wesentlichkeitsanalyse (dW)'!V249=0,"",' 2_Wesentlichkeitsanalyse (dW)'!V249)</f>
        <v/>
      </c>
    </row>
    <row r="244" spans="1:9" ht="86" hidden="1" outlineLevel="1">
      <c r="A244" s="25"/>
      <c r="B244" s="122" t="str">
        <f>' 2_Wesentlichkeitsanalyse (dW)'!B250</f>
        <v>ESRS S2</v>
      </c>
      <c r="C244" s="122" t="str">
        <f>' 2_Wesentlichkeitsanalyse (dW)'!C250</f>
        <v>S2 - Arbeitskräfte in der Wertschöpfungskette</v>
      </c>
      <c r="D244" s="123" t="str">
        <f>' 2_Wesentlichkeitsanalyse (dW)'!D250</f>
        <v>Gleichbehandlung und Chancengleichheit für alle</v>
      </c>
      <c r="E244" s="125" t="str">
        <f>' 2_Wesentlichkeitsanalyse (dW)'!E250</f>
        <v>Maßnahmen gegen Gewalt und Belästigung am Arbeitsplatz</v>
      </c>
      <c r="F244" s="46" t="str">
        <f>IF(Tableau32[[#This Row],[Zutreffend?
'[ Ja / Nein']]]=0,"",Tableau32[[#This Row],[Zutreffend?
'[ Ja / Nein']]])</f>
        <v/>
      </c>
      <c r="G244" s="123" t="s">
        <v>42</v>
      </c>
      <c r="H244" s="129" t="str">
        <f>IF(' 2_Wesentlichkeitsanalyse (dW)'!K250=0,"",' 2_Wesentlichkeitsanalyse (dW)'!K250)</f>
        <v/>
      </c>
      <c r="I244" s="127" t="str">
        <f>IF(' 2_Wesentlichkeitsanalyse (dW)'!V250=0,"",' 2_Wesentlichkeitsanalyse (dW)'!V250)</f>
        <v/>
      </c>
    </row>
    <row r="245" spans="1:9" ht="86" hidden="1" outlineLevel="1">
      <c r="A245" s="25"/>
      <c r="B245" s="122" t="str">
        <f>' 2_Wesentlichkeitsanalyse (dW)'!B251</f>
        <v>ESRS S2</v>
      </c>
      <c r="C245" s="122" t="str">
        <f>' 2_Wesentlichkeitsanalyse (dW)'!C251</f>
        <v>S2 - Arbeitskräfte in der Wertschöpfungskette</v>
      </c>
      <c r="D245" s="123" t="str">
        <f>' 2_Wesentlichkeitsanalyse (dW)'!D251</f>
        <v>Gleichbehandlung und Chancengleichheit für alle</v>
      </c>
      <c r="E245" s="125" t="str">
        <f>' 2_Wesentlichkeitsanalyse (dW)'!E251</f>
        <v>Maßnahmen gegen Gewalt und Belästigung am Arbeitsplatz</v>
      </c>
      <c r="F245" s="46" t="str">
        <f>IF(Tableau32[[#This Row],[Zutreffend?
'[ Ja / Nein']]]=0,"",Tableau32[[#This Row],[Zutreffend?
'[ Ja / Nein']]])</f>
        <v/>
      </c>
      <c r="G245" s="123" t="s">
        <v>42</v>
      </c>
      <c r="H245" s="129" t="str">
        <f>IF(' 2_Wesentlichkeitsanalyse (dW)'!K251=0,"",' 2_Wesentlichkeitsanalyse (dW)'!K251)</f>
        <v/>
      </c>
      <c r="I245" s="127" t="str">
        <f>IF(' 2_Wesentlichkeitsanalyse (dW)'!V251=0,"",' 2_Wesentlichkeitsanalyse (dW)'!V251)</f>
        <v/>
      </c>
    </row>
    <row r="246" spans="1:9" ht="86" hidden="1" outlineLevel="1">
      <c r="A246" s="25"/>
      <c r="B246" s="122" t="str">
        <f>' 2_Wesentlichkeitsanalyse (dW)'!B252</f>
        <v>ESRS S2</v>
      </c>
      <c r="C246" s="122" t="str">
        <f>' 2_Wesentlichkeitsanalyse (dW)'!C252</f>
        <v>S2 - Arbeitskräfte in der Wertschöpfungskette</v>
      </c>
      <c r="D246" s="123" t="str">
        <f>' 2_Wesentlichkeitsanalyse (dW)'!D252</f>
        <v>Gleichbehandlung und Chancengleichheit für alle</v>
      </c>
      <c r="E246" s="125" t="str">
        <f>' 2_Wesentlichkeitsanalyse (dW)'!E252</f>
        <v>Maßnahmen gegen Gewalt und Belästigung am Arbeitsplatz</v>
      </c>
      <c r="F246" s="46" t="str">
        <f>IF(Tableau32[[#This Row],[Zutreffend?
'[ Ja / Nein']]]=0,"",Tableau32[[#This Row],[Zutreffend?
'[ Ja / Nein']]])</f>
        <v/>
      </c>
      <c r="G246" s="123" t="s">
        <v>42</v>
      </c>
      <c r="H246" s="129" t="str">
        <f>IF(' 2_Wesentlichkeitsanalyse (dW)'!K252=0,"",' 2_Wesentlichkeitsanalyse (dW)'!K252)</f>
        <v/>
      </c>
      <c r="I246" s="127" t="str">
        <f>IF(' 2_Wesentlichkeitsanalyse (dW)'!V252=0,"",' 2_Wesentlichkeitsanalyse (dW)'!V252)</f>
        <v/>
      </c>
    </row>
    <row r="247" spans="1:9" ht="86" hidden="1" outlineLevel="1">
      <c r="A247" s="25"/>
      <c r="B247" s="122" t="str">
        <f>' 2_Wesentlichkeitsanalyse (dW)'!B253</f>
        <v>ESRS S2</v>
      </c>
      <c r="C247" s="122" t="str">
        <f>' 2_Wesentlichkeitsanalyse (dW)'!C253</f>
        <v>S2 - Arbeitskräfte in der Wertschöpfungskette</v>
      </c>
      <c r="D247" s="123" t="str">
        <f>' 2_Wesentlichkeitsanalyse (dW)'!D253</f>
        <v>Gleichbehandlung und Chancengleichheit für alle</v>
      </c>
      <c r="E247" s="125" t="str">
        <f>' 2_Wesentlichkeitsanalyse (dW)'!E253</f>
        <v>Viellfalt</v>
      </c>
      <c r="F247" s="46" t="str">
        <f>IF(Tableau32[[#This Row],[Zutreffend?
'[ Ja / Nein']]]=0,"",Tableau32[[#This Row],[Zutreffend?
'[ Ja / Nein']]])</f>
        <v/>
      </c>
      <c r="G247" s="123" t="s">
        <v>42</v>
      </c>
      <c r="H247" s="129" t="str">
        <f>IF(' 2_Wesentlichkeitsanalyse (dW)'!K253=0,"",' 2_Wesentlichkeitsanalyse (dW)'!K253)</f>
        <v/>
      </c>
      <c r="I247" s="127" t="str">
        <f>IF(' 2_Wesentlichkeitsanalyse (dW)'!V253=0,"",' 2_Wesentlichkeitsanalyse (dW)'!V253)</f>
        <v/>
      </c>
    </row>
    <row r="248" spans="1:9" ht="86" hidden="1" outlineLevel="1">
      <c r="A248" s="25"/>
      <c r="B248" s="122" t="str">
        <f>' 2_Wesentlichkeitsanalyse (dW)'!B254</f>
        <v>ESRS S2</v>
      </c>
      <c r="C248" s="122" t="str">
        <f>' 2_Wesentlichkeitsanalyse (dW)'!C254</f>
        <v>S2 - Arbeitskräfte in der Wertschöpfungskette</v>
      </c>
      <c r="D248" s="123" t="str">
        <f>' 2_Wesentlichkeitsanalyse (dW)'!D254</f>
        <v>Gleichbehandlung und Chancengleichheit für alle</v>
      </c>
      <c r="E248" s="125" t="str">
        <f>' 2_Wesentlichkeitsanalyse (dW)'!E254</f>
        <v>Viellfalt</v>
      </c>
      <c r="F248" s="46" t="str">
        <f>IF(Tableau32[[#This Row],[Zutreffend?
'[ Ja / Nein']]]=0,"",Tableau32[[#This Row],[Zutreffend?
'[ Ja / Nein']]])</f>
        <v/>
      </c>
      <c r="G248" s="123" t="s">
        <v>42</v>
      </c>
      <c r="H248" s="129" t="str">
        <f>IF(' 2_Wesentlichkeitsanalyse (dW)'!K254=0,"",' 2_Wesentlichkeitsanalyse (dW)'!K254)</f>
        <v/>
      </c>
      <c r="I248" s="127" t="str">
        <f>IF(' 2_Wesentlichkeitsanalyse (dW)'!V254=0,"",' 2_Wesentlichkeitsanalyse (dW)'!V254)</f>
        <v/>
      </c>
    </row>
    <row r="249" spans="1:9" ht="86" hidden="1" outlineLevel="1">
      <c r="A249" s="25"/>
      <c r="B249" s="122" t="str">
        <f>' 2_Wesentlichkeitsanalyse (dW)'!B255</f>
        <v>ESRS S2</v>
      </c>
      <c r="C249" s="122" t="str">
        <f>' 2_Wesentlichkeitsanalyse (dW)'!C255</f>
        <v>S2 - Arbeitskräfte in der Wertschöpfungskette</v>
      </c>
      <c r="D249" s="123" t="str">
        <f>' 2_Wesentlichkeitsanalyse (dW)'!D255</f>
        <v>Gleichbehandlung und Chancengleichheit für alle</v>
      </c>
      <c r="E249" s="125" t="str">
        <f>' 2_Wesentlichkeitsanalyse (dW)'!E255</f>
        <v>Viellfalt</v>
      </c>
      <c r="F249" s="46" t="str">
        <f>IF(Tableau32[[#This Row],[Zutreffend?
'[ Ja / Nein']]]=0,"",Tableau32[[#This Row],[Zutreffend?
'[ Ja / Nein']]])</f>
        <v/>
      </c>
      <c r="G249" s="123" t="s">
        <v>42</v>
      </c>
      <c r="H249" s="129" t="str">
        <f>IF(' 2_Wesentlichkeitsanalyse (dW)'!K255=0,"",' 2_Wesentlichkeitsanalyse (dW)'!K255)</f>
        <v/>
      </c>
      <c r="I249" s="127" t="str">
        <f>IF(' 2_Wesentlichkeitsanalyse (dW)'!V255=0,"",' 2_Wesentlichkeitsanalyse (dW)'!V255)</f>
        <v/>
      </c>
    </row>
    <row r="250" spans="1:9" ht="86" hidden="1" outlineLevel="1">
      <c r="A250" s="25"/>
      <c r="B250" s="122" t="str">
        <f>' 2_Wesentlichkeitsanalyse (dW)'!B256</f>
        <v>ESRS S2</v>
      </c>
      <c r="C250" s="122" t="str">
        <f>' 2_Wesentlichkeitsanalyse (dW)'!C256</f>
        <v>S2 - Arbeitskräfte in der Wertschöpfungskette</v>
      </c>
      <c r="D250" s="123" t="str">
        <f>' 2_Wesentlichkeitsanalyse (dW)'!D256</f>
        <v>Gleichbehandlung und Chancengleichheit für alle</v>
      </c>
      <c r="E250" s="125" t="str">
        <f>' 2_Wesentlichkeitsanalyse (dW)'!E256</f>
        <v>Viellfalt</v>
      </c>
      <c r="F250" s="46" t="str">
        <f>IF(Tableau32[[#This Row],[Zutreffend?
'[ Ja / Nein']]]=0,"",Tableau32[[#This Row],[Zutreffend?
'[ Ja / Nein']]])</f>
        <v/>
      </c>
      <c r="G250" s="123" t="s">
        <v>42</v>
      </c>
      <c r="H250" s="129" t="str">
        <f>IF(' 2_Wesentlichkeitsanalyse (dW)'!K256=0,"",' 2_Wesentlichkeitsanalyse (dW)'!K256)</f>
        <v/>
      </c>
      <c r="I250" s="127" t="str">
        <f>IF(' 2_Wesentlichkeitsanalyse (dW)'!V256=0,"",' 2_Wesentlichkeitsanalyse (dW)'!V256)</f>
        <v/>
      </c>
    </row>
    <row r="251" spans="1:9" ht="86" hidden="1" outlineLevel="1">
      <c r="A251" s="25"/>
      <c r="B251" s="122" t="str">
        <f>' 2_Wesentlichkeitsanalyse (dW)'!B257</f>
        <v>ESRS S2</v>
      </c>
      <c r="C251" s="122" t="str">
        <f>' 2_Wesentlichkeitsanalyse (dW)'!C257</f>
        <v>S2 - Arbeitskräfte in der Wertschöpfungskette</v>
      </c>
      <c r="D251" s="123" t="str">
        <f>' 2_Wesentlichkeitsanalyse (dW)'!D257</f>
        <v>Sonstige arbeitsbezogene Rechte</v>
      </c>
      <c r="E251" s="125" t="str">
        <f>' 2_Wesentlichkeitsanalyse (dW)'!E257</f>
        <v>Kinderarbeit</v>
      </c>
      <c r="F251" s="46" t="str">
        <f>IF(Tableau32[[#This Row],[Zutreffend?
'[ Ja / Nein']]]=0,"",Tableau32[[#This Row],[Zutreffend?
'[ Ja / Nein']]])</f>
        <v/>
      </c>
      <c r="G251" s="123" t="s">
        <v>42</v>
      </c>
      <c r="H251" s="129" t="str">
        <f>IF(' 2_Wesentlichkeitsanalyse (dW)'!K257=0,"",' 2_Wesentlichkeitsanalyse (dW)'!K257)</f>
        <v/>
      </c>
      <c r="I251" s="127" t="str">
        <f>IF(' 2_Wesentlichkeitsanalyse (dW)'!V257=0,"",' 2_Wesentlichkeitsanalyse (dW)'!V257)</f>
        <v/>
      </c>
    </row>
    <row r="252" spans="1:9" ht="86" hidden="1" outlineLevel="1">
      <c r="A252" s="25"/>
      <c r="B252" s="122" t="str">
        <f>' 2_Wesentlichkeitsanalyse (dW)'!B258</f>
        <v>ESRS S2</v>
      </c>
      <c r="C252" s="122" t="str">
        <f>' 2_Wesentlichkeitsanalyse (dW)'!C258</f>
        <v>S2 - Arbeitskräfte in der Wertschöpfungskette</v>
      </c>
      <c r="D252" s="123" t="str">
        <f>' 2_Wesentlichkeitsanalyse (dW)'!D258</f>
        <v>Sonstige arbeitsbezogene Rechte</v>
      </c>
      <c r="E252" s="125" t="str">
        <f>' 2_Wesentlichkeitsanalyse (dW)'!E258</f>
        <v>Kinderarbeit</v>
      </c>
      <c r="F252" s="46" t="str">
        <f>IF(Tableau32[[#This Row],[Zutreffend?
'[ Ja / Nein']]]=0,"",Tableau32[[#This Row],[Zutreffend?
'[ Ja / Nein']]])</f>
        <v/>
      </c>
      <c r="G252" s="123" t="s">
        <v>42</v>
      </c>
      <c r="H252" s="129" t="str">
        <f>IF(' 2_Wesentlichkeitsanalyse (dW)'!K258=0,"",' 2_Wesentlichkeitsanalyse (dW)'!K258)</f>
        <v/>
      </c>
      <c r="I252" s="127" t="str">
        <f>IF(' 2_Wesentlichkeitsanalyse (dW)'!V258=0,"",' 2_Wesentlichkeitsanalyse (dW)'!V258)</f>
        <v/>
      </c>
    </row>
    <row r="253" spans="1:9" ht="86" hidden="1" outlineLevel="1">
      <c r="A253" s="25"/>
      <c r="B253" s="122" t="str">
        <f>' 2_Wesentlichkeitsanalyse (dW)'!B259</f>
        <v>ESRS S2</v>
      </c>
      <c r="C253" s="122" t="str">
        <f>' 2_Wesentlichkeitsanalyse (dW)'!C259</f>
        <v>S2 - Arbeitskräfte in der Wertschöpfungskette</v>
      </c>
      <c r="D253" s="123" t="str">
        <f>' 2_Wesentlichkeitsanalyse (dW)'!D259</f>
        <v>Sonstige arbeitsbezogene Rechte</v>
      </c>
      <c r="E253" s="125" t="str">
        <f>' 2_Wesentlichkeitsanalyse (dW)'!E259</f>
        <v>Kinderarbeit</v>
      </c>
      <c r="F253" s="46" t="str">
        <f>IF(Tableau32[[#This Row],[Zutreffend?
'[ Ja / Nein']]]=0,"",Tableau32[[#This Row],[Zutreffend?
'[ Ja / Nein']]])</f>
        <v/>
      </c>
      <c r="G253" s="123" t="s">
        <v>42</v>
      </c>
      <c r="H253" s="129" t="str">
        <f>IF(' 2_Wesentlichkeitsanalyse (dW)'!K259=0,"",' 2_Wesentlichkeitsanalyse (dW)'!K259)</f>
        <v/>
      </c>
      <c r="I253" s="127" t="str">
        <f>IF(' 2_Wesentlichkeitsanalyse (dW)'!V259=0,"",' 2_Wesentlichkeitsanalyse (dW)'!V259)</f>
        <v/>
      </c>
    </row>
    <row r="254" spans="1:9" ht="86" hidden="1" outlineLevel="1">
      <c r="A254" s="25"/>
      <c r="B254" s="122" t="str">
        <f>' 2_Wesentlichkeitsanalyse (dW)'!B260</f>
        <v>ESRS S2</v>
      </c>
      <c r="C254" s="122" t="str">
        <f>' 2_Wesentlichkeitsanalyse (dW)'!C260</f>
        <v>S2 - Arbeitskräfte in der Wertschöpfungskette</v>
      </c>
      <c r="D254" s="123" t="str">
        <f>' 2_Wesentlichkeitsanalyse (dW)'!D260</f>
        <v>Sonstige arbeitsbezogene Rechte</v>
      </c>
      <c r="E254" s="125" t="str">
        <f>' 2_Wesentlichkeitsanalyse (dW)'!E260</f>
        <v>Kinderarbeit</v>
      </c>
      <c r="F254" s="46" t="str">
        <f>IF(Tableau32[[#This Row],[Zutreffend?
'[ Ja / Nein']]]=0,"",Tableau32[[#This Row],[Zutreffend?
'[ Ja / Nein']]])</f>
        <v/>
      </c>
      <c r="G254" s="123" t="s">
        <v>42</v>
      </c>
      <c r="H254" s="129" t="str">
        <f>IF(' 2_Wesentlichkeitsanalyse (dW)'!K260=0,"",' 2_Wesentlichkeitsanalyse (dW)'!K260)</f>
        <v/>
      </c>
      <c r="I254" s="127" t="str">
        <f>IF(' 2_Wesentlichkeitsanalyse (dW)'!V260=0,"",' 2_Wesentlichkeitsanalyse (dW)'!V260)</f>
        <v/>
      </c>
    </row>
    <row r="255" spans="1:9" ht="86" hidden="1" outlineLevel="1">
      <c r="A255" s="25"/>
      <c r="B255" s="122" t="str">
        <f>' 2_Wesentlichkeitsanalyse (dW)'!B261</f>
        <v>ESRS S2</v>
      </c>
      <c r="C255" s="122" t="str">
        <f>' 2_Wesentlichkeitsanalyse (dW)'!C261</f>
        <v>S2 - Arbeitskräfte in der Wertschöpfungskette</v>
      </c>
      <c r="D255" s="123" t="str">
        <f>' 2_Wesentlichkeitsanalyse (dW)'!D261</f>
        <v>Sonstige arbeitsbezogene Rechte</v>
      </c>
      <c r="E255" s="125" t="str">
        <f>' 2_Wesentlichkeitsanalyse (dW)'!E261</f>
        <v>Zwangsarbeit</v>
      </c>
      <c r="F255" s="46" t="str">
        <f>IF(Tableau32[[#This Row],[Zutreffend?
'[ Ja / Nein']]]=0,"",Tableau32[[#This Row],[Zutreffend?
'[ Ja / Nein']]])</f>
        <v/>
      </c>
      <c r="G255" s="123" t="s">
        <v>42</v>
      </c>
      <c r="H255" s="129" t="str">
        <f>IF(' 2_Wesentlichkeitsanalyse (dW)'!K261=0,"",' 2_Wesentlichkeitsanalyse (dW)'!K261)</f>
        <v/>
      </c>
      <c r="I255" s="127" t="str">
        <f>IF(' 2_Wesentlichkeitsanalyse (dW)'!V261=0,"",' 2_Wesentlichkeitsanalyse (dW)'!V261)</f>
        <v/>
      </c>
    </row>
    <row r="256" spans="1:9" ht="86" hidden="1" outlineLevel="1">
      <c r="A256" s="25"/>
      <c r="B256" s="122" t="str">
        <f>' 2_Wesentlichkeitsanalyse (dW)'!B262</f>
        <v>ESRS S2</v>
      </c>
      <c r="C256" s="122" t="str">
        <f>' 2_Wesentlichkeitsanalyse (dW)'!C262</f>
        <v>S2 - Arbeitskräfte in der Wertschöpfungskette</v>
      </c>
      <c r="D256" s="123" t="str">
        <f>' 2_Wesentlichkeitsanalyse (dW)'!D262</f>
        <v>Sonstige arbeitsbezogene Rechte</v>
      </c>
      <c r="E256" s="125" t="str">
        <f>' 2_Wesentlichkeitsanalyse (dW)'!E262</f>
        <v>Zwangsarbeit</v>
      </c>
      <c r="F256" s="46" t="str">
        <f>IF(Tableau32[[#This Row],[Zutreffend?
'[ Ja / Nein']]]=0,"",Tableau32[[#This Row],[Zutreffend?
'[ Ja / Nein']]])</f>
        <v/>
      </c>
      <c r="G256" s="123" t="s">
        <v>42</v>
      </c>
      <c r="H256" s="129" t="str">
        <f>IF(' 2_Wesentlichkeitsanalyse (dW)'!K262=0,"",' 2_Wesentlichkeitsanalyse (dW)'!K262)</f>
        <v/>
      </c>
      <c r="I256" s="127" t="str">
        <f>IF(' 2_Wesentlichkeitsanalyse (dW)'!V262=0,"",' 2_Wesentlichkeitsanalyse (dW)'!V262)</f>
        <v/>
      </c>
    </row>
    <row r="257" spans="1:9" ht="86" hidden="1" outlineLevel="1">
      <c r="A257" s="25"/>
      <c r="B257" s="122" t="str">
        <f>' 2_Wesentlichkeitsanalyse (dW)'!B263</f>
        <v>ESRS S2</v>
      </c>
      <c r="C257" s="122" t="str">
        <f>' 2_Wesentlichkeitsanalyse (dW)'!C263</f>
        <v>S2 - Arbeitskräfte in der Wertschöpfungskette</v>
      </c>
      <c r="D257" s="123" t="str">
        <f>' 2_Wesentlichkeitsanalyse (dW)'!D263</f>
        <v>Sonstige arbeitsbezogene Rechte</v>
      </c>
      <c r="E257" s="125" t="str">
        <f>' 2_Wesentlichkeitsanalyse (dW)'!E263</f>
        <v>Zwangsarbeit</v>
      </c>
      <c r="F257" s="46" t="str">
        <f>IF(Tableau32[[#This Row],[Zutreffend?
'[ Ja / Nein']]]=0,"",Tableau32[[#This Row],[Zutreffend?
'[ Ja / Nein']]])</f>
        <v/>
      </c>
      <c r="G257" s="123" t="s">
        <v>42</v>
      </c>
      <c r="H257" s="129" t="str">
        <f>IF(' 2_Wesentlichkeitsanalyse (dW)'!K263=0,"",' 2_Wesentlichkeitsanalyse (dW)'!K263)</f>
        <v/>
      </c>
      <c r="I257" s="127" t="str">
        <f>IF(' 2_Wesentlichkeitsanalyse (dW)'!V263=0,"",' 2_Wesentlichkeitsanalyse (dW)'!V263)</f>
        <v/>
      </c>
    </row>
    <row r="258" spans="1:9" ht="86" hidden="1" outlineLevel="1">
      <c r="A258" s="25"/>
      <c r="B258" s="122" t="str">
        <f>' 2_Wesentlichkeitsanalyse (dW)'!B264</f>
        <v>ESRS S2</v>
      </c>
      <c r="C258" s="122" t="str">
        <f>' 2_Wesentlichkeitsanalyse (dW)'!C264</f>
        <v>S2 - Arbeitskräfte in der Wertschöpfungskette</v>
      </c>
      <c r="D258" s="123" t="str">
        <f>' 2_Wesentlichkeitsanalyse (dW)'!D264</f>
        <v>Sonstige arbeitsbezogene Rechte</v>
      </c>
      <c r="E258" s="125" t="str">
        <f>' 2_Wesentlichkeitsanalyse (dW)'!E264</f>
        <v>Zwangsarbeit</v>
      </c>
      <c r="F258" s="46" t="str">
        <f>IF(Tableau32[[#This Row],[Zutreffend?
'[ Ja / Nein']]]=0,"",Tableau32[[#This Row],[Zutreffend?
'[ Ja / Nein']]])</f>
        <v/>
      </c>
      <c r="G258" s="123" t="s">
        <v>42</v>
      </c>
      <c r="H258" s="129" t="str">
        <f>IF(' 2_Wesentlichkeitsanalyse (dW)'!K264=0,"",' 2_Wesentlichkeitsanalyse (dW)'!K264)</f>
        <v/>
      </c>
      <c r="I258" s="127" t="str">
        <f>IF(' 2_Wesentlichkeitsanalyse (dW)'!V264=0,"",' 2_Wesentlichkeitsanalyse (dW)'!V264)</f>
        <v/>
      </c>
    </row>
    <row r="259" spans="1:9" ht="86" hidden="1" outlineLevel="1">
      <c r="A259" s="25"/>
      <c r="B259" s="122" t="str">
        <f>' 2_Wesentlichkeitsanalyse (dW)'!B265</f>
        <v>ESRS S2</v>
      </c>
      <c r="C259" s="122" t="str">
        <f>' 2_Wesentlichkeitsanalyse (dW)'!C265</f>
        <v>S2 - Arbeitskräfte in der Wertschöpfungskette</v>
      </c>
      <c r="D259" s="123" t="str">
        <f>' 2_Wesentlichkeitsanalyse (dW)'!D265</f>
        <v>Sonstige arbeitsbezogene Rechte</v>
      </c>
      <c r="E259" s="125" t="str">
        <f>' 2_Wesentlichkeitsanalyse (dW)'!E265</f>
        <v>Angemessene Unterbringung</v>
      </c>
      <c r="F259" s="46" t="str">
        <f>IF(Tableau32[[#This Row],[Zutreffend?
'[ Ja / Nein']]]=0,"",Tableau32[[#This Row],[Zutreffend?
'[ Ja / Nein']]])</f>
        <v/>
      </c>
      <c r="G259" s="123" t="s">
        <v>42</v>
      </c>
      <c r="H259" s="129" t="str">
        <f>IF(' 2_Wesentlichkeitsanalyse (dW)'!K265=0,"",' 2_Wesentlichkeitsanalyse (dW)'!K265)</f>
        <v/>
      </c>
      <c r="I259" s="127" t="str">
        <f>IF(' 2_Wesentlichkeitsanalyse (dW)'!V265=0,"",' 2_Wesentlichkeitsanalyse (dW)'!V265)</f>
        <v/>
      </c>
    </row>
    <row r="260" spans="1:9" ht="86" hidden="1" outlineLevel="1">
      <c r="A260" s="25"/>
      <c r="B260" s="122" t="str">
        <f>' 2_Wesentlichkeitsanalyse (dW)'!B266</f>
        <v>ESRS S2</v>
      </c>
      <c r="C260" s="122" t="str">
        <f>' 2_Wesentlichkeitsanalyse (dW)'!C266</f>
        <v>S2 - Arbeitskräfte in der Wertschöpfungskette</v>
      </c>
      <c r="D260" s="123" t="str">
        <f>' 2_Wesentlichkeitsanalyse (dW)'!D266</f>
        <v>Sonstige arbeitsbezogene Rechte</v>
      </c>
      <c r="E260" s="125" t="str">
        <f>' 2_Wesentlichkeitsanalyse (dW)'!E266</f>
        <v>Angemessene Unterbringung</v>
      </c>
      <c r="F260" s="46" t="str">
        <f>IF(Tableau32[[#This Row],[Zutreffend?
'[ Ja / Nein']]]=0,"",Tableau32[[#This Row],[Zutreffend?
'[ Ja / Nein']]])</f>
        <v/>
      </c>
      <c r="G260" s="123" t="s">
        <v>42</v>
      </c>
      <c r="H260" s="129" t="str">
        <f>IF(' 2_Wesentlichkeitsanalyse (dW)'!K266=0,"",' 2_Wesentlichkeitsanalyse (dW)'!K266)</f>
        <v/>
      </c>
      <c r="I260" s="127" t="str">
        <f>IF(' 2_Wesentlichkeitsanalyse (dW)'!V266=0,"",' 2_Wesentlichkeitsanalyse (dW)'!V266)</f>
        <v/>
      </c>
    </row>
    <row r="261" spans="1:9" ht="86" hidden="1" outlineLevel="1">
      <c r="A261" s="25"/>
      <c r="B261" s="122" t="str">
        <f>' 2_Wesentlichkeitsanalyse (dW)'!B267</f>
        <v>ESRS S2</v>
      </c>
      <c r="C261" s="122" t="str">
        <f>' 2_Wesentlichkeitsanalyse (dW)'!C267</f>
        <v>S2 - Arbeitskräfte in der Wertschöpfungskette</v>
      </c>
      <c r="D261" s="123" t="str">
        <f>' 2_Wesentlichkeitsanalyse (dW)'!D267</f>
        <v>Sonstige arbeitsbezogene Rechte</v>
      </c>
      <c r="E261" s="125" t="str">
        <f>' 2_Wesentlichkeitsanalyse (dW)'!E267</f>
        <v>Angemessene Unterbringung</v>
      </c>
      <c r="F261" s="46" t="str">
        <f>IF(Tableau32[[#This Row],[Zutreffend?
'[ Ja / Nein']]]=0,"",Tableau32[[#This Row],[Zutreffend?
'[ Ja / Nein']]])</f>
        <v/>
      </c>
      <c r="G261" s="123" t="s">
        <v>42</v>
      </c>
      <c r="H261" s="129" t="str">
        <f>IF(' 2_Wesentlichkeitsanalyse (dW)'!K267=0,"",' 2_Wesentlichkeitsanalyse (dW)'!K267)</f>
        <v/>
      </c>
      <c r="I261" s="127" t="str">
        <f>IF(' 2_Wesentlichkeitsanalyse (dW)'!V267=0,"",' 2_Wesentlichkeitsanalyse (dW)'!V267)</f>
        <v/>
      </c>
    </row>
    <row r="262" spans="1:9" ht="86" hidden="1" outlineLevel="1">
      <c r="A262" s="25"/>
      <c r="B262" s="122" t="str">
        <f>' 2_Wesentlichkeitsanalyse (dW)'!B268</f>
        <v>ESRS S2</v>
      </c>
      <c r="C262" s="122" t="str">
        <f>' 2_Wesentlichkeitsanalyse (dW)'!C268</f>
        <v>S2 - Arbeitskräfte in der Wertschöpfungskette</v>
      </c>
      <c r="D262" s="123" t="str">
        <f>' 2_Wesentlichkeitsanalyse (dW)'!D268</f>
        <v>Sonstige arbeitsbezogene Rechte</v>
      </c>
      <c r="E262" s="125" t="str">
        <f>' 2_Wesentlichkeitsanalyse (dW)'!E268</f>
        <v>Angemessene Unterbringung</v>
      </c>
      <c r="F262" s="46" t="str">
        <f>IF(Tableau32[[#This Row],[Zutreffend?
'[ Ja / Nein']]]=0,"",Tableau32[[#This Row],[Zutreffend?
'[ Ja / Nein']]])</f>
        <v/>
      </c>
      <c r="G262" s="123" t="s">
        <v>42</v>
      </c>
      <c r="H262" s="129" t="str">
        <f>IF(' 2_Wesentlichkeitsanalyse (dW)'!K268=0,"",' 2_Wesentlichkeitsanalyse (dW)'!K268)</f>
        <v/>
      </c>
      <c r="I262" s="127" t="str">
        <f>IF(' 2_Wesentlichkeitsanalyse (dW)'!V268=0,"",' 2_Wesentlichkeitsanalyse (dW)'!V268)</f>
        <v/>
      </c>
    </row>
    <row r="263" spans="1:9" ht="86" hidden="1" outlineLevel="1">
      <c r="A263" s="25"/>
      <c r="B263" s="122" t="str">
        <f>' 2_Wesentlichkeitsanalyse (dW)'!B269</f>
        <v>ESRS S2</v>
      </c>
      <c r="C263" s="122" t="str">
        <f>' 2_Wesentlichkeitsanalyse (dW)'!C269</f>
        <v>S2 - Arbeitskräfte in der Wertschöpfungskette</v>
      </c>
      <c r="D263" s="123" t="str">
        <f>' 2_Wesentlichkeitsanalyse (dW)'!D269</f>
        <v>Sonstige arbeitsbezogene Rechte</v>
      </c>
      <c r="E263" s="125" t="str">
        <f>' 2_Wesentlichkeitsanalyse (dW)'!E269</f>
        <v>Wasser- und Sanitäreinrichtungen</v>
      </c>
      <c r="F263" s="46" t="str">
        <f>IF(Tableau32[[#This Row],[Zutreffend?
'[ Ja / Nein']]]=0,"",Tableau32[[#This Row],[Zutreffend?
'[ Ja / Nein']]])</f>
        <v/>
      </c>
      <c r="G263" s="123" t="s">
        <v>42</v>
      </c>
      <c r="H263" s="129" t="str">
        <f>IF(' 2_Wesentlichkeitsanalyse (dW)'!K269=0,"",' 2_Wesentlichkeitsanalyse (dW)'!K269)</f>
        <v/>
      </c>
      <c r="I263" s="127" t="str">
        <f>IF(' 2_Wesentlichkeitsanalyse (dW)'!V269=0,"",' 2_Wesentlichkeitsanalyse (dW)'!V269)</f>
        <v/>
      </c>
    </row>
    <row r="264" spans="1:9" ht="86" hidden="1" outlineLevel="1">
      <c r="A264" s="25"/>
      <c r="B264" s="122" t="str">
        <f>' 2_Wesentlichkeitsanalyse (dW)'!B270</f>
        <v>ESRS S2</v>
      </c>
      <c r="C264" s="122" t="str">
        <f>' 2_Wesentlichkeitsanalyse (dW)'!C270</f>
        <v>S2 - Arbeitskräfte in der Wertschöpfungskette</v>
      </c>
      <c r="D264" s="123" t="str">
        <f>' 2_Wesentlichkeitsanalyse (dW)'!D270</f>
        <v>Sonstige arbeitsbezogene Rechte</v>
      </c>
      <c r="E264" s="125" t="str">
        <f>' 2_Wesentlichkeitsanalyse (dW)'!E270</f>
        <v>Wasser- und Sanitäreinrichtungen</v>
      </c>
      <c r="F264" s="46" t="str">
        <f>IF(Tableau32[[#This Row],[Zutreffend?
'[ Ja / Nein']]]=0,"",Tableau32[[#This Row],[Zutreffend?
'[ Ja / Nein']]])</f>
        <v/>
      </c>
      <c r="G264" s="123" t="s">
        <v>42</v>
      </c>
      <c r="H264" s="129" t="str">
        <f>IF(' 2_Wesentlichkeitsanalyse (dW)'!K270=0,"",' 2_Wesentlichkeitsanalyse (dW)'!K270)</f>
        <v/>
      </c>
      <c r="I264" s="127" t="str">
        <f>IF(' 2_Wesentlichkeitsanalyse (dW)'!V270=0,"",' 2_Wesentlichkeitsanalyse (dW)'!V270)</f>
        <v/>
      </c>
    </row>
    <row r="265" spans="1:9" ht="86" hidden="1" outlineLevel="1">
      <c r="A265" s="25"/>
      <c r="B265" s="122" t="str">
        <f>' 2_Wesentlichkeitsanalyse (dW)'!B271</f>
        <v>ESRS S2</v>
      </c>
      <c r="C265" s="122" t="str">
        <f>' 2_Wesentlichkeitsanalyse (dW)'!C271</f>
        <v>S2 - Arbeitskräfte in der Wertschöpfungskette</v>
      </c>
      <c r="D265" s="123" t="str">
        <f>' 2_Wesentlichkeitsanalyse (dW)'!D271</f>
        <v>Sonstige arbeitsbezogene Rechte</v>
      </c>
      <c r="E265" s="125" t="str">
        <f>' 2_Wesentlichkeitsanalyse (dW)'!E271</f>
        <v>Wasser- und Sanitäreinrichtungen</v>
      </c>
      <c r="F265" s="46" t="str">
        <f>IF(Tableau32[[#This Row],[Zutreffend?
'[ Ja / Nein']]]=0,"",Tableau32[[#This Row],[Zutreffend?
'[ Ja / Nein']]])</f>
        <v/>
      </c>
      <c r="G265" s="123" t="s">
        <v>42</v>
      </c>
      <c r="H265" s="129" t="str">
        <f>IF(' 2_Wesentlichkeitsanalyse (dW)'!K271=0,"",' 2_Wesentlichkeitsanalyse (dW)'!K271)</f>
        <v/>
      </c>
      <c r="I265" s="127" t="str">
        <f>IF(' 2_Wesentlichkeitsanalyse (dW)'!V271=0,"",' 2_Wesentlichkeitsanalyse (dW)'!V271)</f>
        <v/>
      </c>
    </row>
    <row r="266" spans="1:9" ht="86" hidden="1" outlineLevel="1">
      <c r="A266" s="25"/>
      <c r="B266" s="122" t="str">
        <f>' 2_Wesentlichkeitsanalyse (dW)'!B272</f>
        <v>ESRS S2</v>
      </c>
      <c r="C266" s="122" t="str">
        <f>' 2_Wesentlichkeitsanalyse (dW)'!C272</f>
        <v>S2 - Arbeitskräfte in der Wertschöpfungskette</v>
      </c>
      <c r="D266" s="123" t="str">
        <f>' 2_Wesentlichkeitsanalyse (dW)'!D272</f>
        <v>Sonstige arbeitsbezogene Rechte</v>
      </c>
      <c r="E266" s="125" t="str">
        <f>' 2_Wesentlichkeitsanalyse (dW)'!E272</f>
        <v>Wasser- und Sanitäreinrichtungen</v>
      </c>
      <c r="F266" s="46" t="str">
        <f>IF(Tableau32[[#This Row],[Zutreffend?
'[ Ja / Nein']]]=0,"",Tableau32[[#This Row],[Zutreffend?
'[ Ja / Nein']]])</f>
        <v/>
      </c>
      <c r="G266" s="123" t="s">
        <v>42</v>
      </c>
      <c r="H266" s="129" t="str">
        <f>IF(' 2_Wesentlichkeitsanalyse (dW)'!K272=0,"",' 2_Wesentlichkeitsanalyse (dW)'!K272)</f>
        <v/>
      </c>
      <c r="I266" s="127" t="str">
        <f>IF(' 2_Wesentlichkeitsanalyse (dW)'!V272=0,"",' 2_Wesentlichkeitsanalyse (dW)'!V272)</f>
        <v/>
      </c>
    </row>
    <row r="267" spans="1:9" ht="86" hidden="1" outlineLevel="1">
      <c r="A267" s="25"/>
      <c r="B267" s="122" t="str">
        <f>' 2_Wesentlichkeitsanalyse (dW)'!B273</f>
        <v>ESRS S2</v>
      </c>
      <c r="C267" s="122" t="str">
        <f>' 2_Wesentlichkeitsanalyse (dW)'!C273</f>
        <v>S2 - Arbeitskräfte in der Wertschöpfungskette</v>
      </c>
      <c r="D267" s="123" t="str">
        <f>' 2_Wesentlichkeitsanalyse (dW)'!D273</f>
        <v>Sonstige arbeitsbezogene Rechte</v>
      </c>
      <c r="E267" s="125" t="str">
        <f>' 2_Wesentlichkeitsanalyse (dW)'!E273</f>
        <v>Datenschutz</v>
      </c>
      <c r="F267" s="46" t="str">
        <f>IF(Tableau32[[#This Row],[Zutreffend?
'[ Ja / Nein']]]=0,"",Tableau32[[#This Row],[Zutreffend?
'[ Ja / Nein']]])</f>
        <v/>
      </c>
      <c r="G267" s="123" t="s">
        <v>42</v>
      </c>
      <c r="H267" s="129" t="str">
        <f>IF(' 2_Wesentlichkeitsanalyse (dW)'!K273=0,"",' 2_Wesentlichkeitsanalyse (dW)'!K273)</f>
        <v/>
      </c>
      <c r="I267" s="127" t="str">
        <f>IF(' 2_Wesentlichkeitsanalyse (dW)'!V273=0,"",' 2_Wesentlichkeitsanalyse (dW)'!V273)</f>
        <v/>
      </c>
    </row>
    <row r="268" spans="1:9" ht="86" hidden="1" outlineLevel="1">
      <c r="A268" s="25"/>
      <c r="B268" s="122" t="str">
        <f>' 2_Wesentlichkeitsanalyse (dW)'!B274</f>
        <v>ESRS S2</v>
      </c>
      <c r="C268" s="122" t="str">
        <f>' 2_Wesentlichkeitsanalyse (dW)'!C274</f>
        <v>S2 - Arbeitskräfte in der Wertschöpfungskette</v>
      </c>
      <c r="D268" s="123" t="str">
        <f>' 2_Wesentlichkeitsanalyse (dW)'!D274</f>
        <v>Sonstige arbeitsbezogene Rechte</v>
      </c>
      <c r="E268" s="125" t="str">
        <f>' 2_Wesentlichkeitsanalyse (dW)'!E274</f>
        <v>Datenschutz</v>
      </c>
      <c r="F268" s="46" t="str">
        <f>IF(Tableau32[[#This Row],[Zutreffend?
'[ Ja / Nein']]]=0,"",Tableau32[[#This Row],[Zutreffend?
'[ Ja / Nein']]])</f>
        <v/>
      </c>
      <c r="G268" s="123" t="s">
        <v>42</v>
      </c>
      <c r="H268" s="129" t="str">
        <f>IF(' 2_Wesentlichkeitsanalyse (dW)'!K274=0,"",' 2_Wesentlichkeitsanalyse (dW)'!K274)</f>
        <v/>
      </c>
      <c r="I268" s="127" t="str">
        <f>IF(' 2_Wesentlichkeitsanalyse (dW)'!V274=0,"",' 2_Wesentlichkeitsanalyse (dW)'!V274)</f>
        <v/>
      </c>
    </row>
    <row r="269" spans="1:9" ht="86" hidden="1" outlineLevel="1">
      <c r="A269" s="25"/>
      <c r="B269" s="122" t="str">
        <f>' 2_Wesentlichkeitsanalyse (dW)'!B275</f>
        <v>ESRS S2</v>
      </c>
      <c r="C269" s="122" t="str">
        <f>' 2_Wesentlichkeitsanalyse (dW)'!C275</f>
        <v>S2 - Arbeitskräfte in der Wertschöpfungskette</v>
      </c>
      <c r="D269" s="123" t="str">
        <f>' 2_Wesentlichkeitsanalyse (dW)'!D275</f>
        <v>Sonstige arbeitsbezogene Rechte</v>
      </c>
      <c r="E269" s="125" t="str">
        <f>' 2_Wesentlichkeitsanalyse (dW)'!E275</f>
        <v>Datenschutz</v>
      </c>
      <c r="F269" s="46" t="str">
        <f>IF(Tableau32[[#This Row],[Zutreffend?
'[ Ja / Nein']]]=0,"",Tableau32[[#This Row],[Zutreffend?
'[ Ja / Nein']]])</f>
        <v/>
      </c>
      <c r="G269" s="123" t="s">
        <v>42</v>
      </c>
      <c r="H269" s="129" t="str">
        <f>IF(' 2_Wesentlichkeitsanalyse (dW)'!K275=0,"",' 2_Wesentlichkeitsanalyse (dW)'!K275)</f>
        <v/>
      </c>
      <c r="I269" s="127" t="str">
        <f>IF(' 2_Wesentlichkeitsanalyse (dW)'!V275=0,"",' 2_Wesentlichkeitsanalyse (dW)'!V275)</f>
        <v/>
      </c>
    </row>
    <row r="270" spans="1:9" ht="86" hidden="1" collapsed="1">
      <c r="A270" s="25"/>
      <c r="B270" s="124" t="str">
        <f>' 2_Wesentlichkeitsanalyse (dW)'!B276</f>
        <v>ESRS S2</v>
      </c>
      <c r="C270" s="122" t="str">
        <f>' 2_Wesentlichkeitsanalyse (dW)'!C276</f>
        <v>S2 - Arbeitskräfte in der Wertschöpfungskette</v>
      </c>
      <c r="D270" s="123" t="str">
        <f>' 2_Wesentlichkeitsanalyse (dW)'!D276</f>
        <v>Sonstige arbeitsbezogene Rechte</v>
      </c>
      <c r="E270" s="125" t="str">
        <f>' 2_Wesentlichkeitsanalyse (dW)'!E276</f>
        <v>Datenschutz</v>
      </c>
      <c r="F270" s="46" t="str">
        <f>IF(Tableau32[[#This Row],[Zutreffend?
'[ Ja / Nein']]]=0,"",Tableau32[[#This Row],[Zutreffend?
'[ Ja / Nein']]])</f>
        <v/>
      </c>
      <c r="G270" s="123" t="s">
        <v>42</v>
      </c>
      <c r="H270" s="129" t="str">
        <f>IF(' 2_Wesentlichkeitsanalyse (dW)'!K276=0,"",' 2_Wesentlichkeitsanalyse (dW)'!K276)</f>
        <v/>
      </c>
      <c r="I270" s="127" t="str">
        <f>IF(' 2_Wesentlichkeitsanalyse (dW)'!V276=0,"",' 2_Wesentlichkeitsanalyse (dW)'!V276)</f>
        <v/>
      </c>
    </row>
    <row r="271" spans="1:9" ht="64.5" hidden="1" outlineLevel="1">
      <c r="A271" s="25"/>
      <c r="B271" s="124" t="str">
        <f>' 2_Wesentlichkeitsanalyse (dW)'!B278</f>
        <v>ESRS S3</v>
      </c>
      <c r="C271" s="122" t="str">
        <f>' 2_Wesentlichkeitsanalyse (dW)'!C278</f>
        <v>S3 - Betroffene Gemeinschaften</v>
      </c>
      <c r="D271" s="123" t="str">
        <f>' 2_Wesentlichkeitsanalyse (dW)'!D278</f>
        <v>Wirtschaftliche, soziale und kulturelle Rechte von Gemeinschaften</v>
      </c>
      <c r="E271" s="125" t="str">
        <f>' 2_Wesentlichkeitsanalyse (dW)'!E278</f>
        <v>Angemessene Unterbringung</v>
      </c>
      <c r="F271" s="46" t="str">
        <f>IF(Tableau32[[#This Row],[Zutreffend?
'[ Ja / Nein']]]=0,"",Tableau32[[#This Row],[Zutreffend?
'[ Ja / Nein']]])</f>
        <v/>
      </c>
      <c r="G271" s="123" t="s">
        <v>42</v>
      </c>
      <c r="H271" s="129" t="str">
        <f>IF(' 2_Wesentlichkeitsanalyse (dW)'!K278=0,"",' 2_Wesentlichkeitsanalyse (dW)'!K278)</f>
        <v/>
      </c>
      <c r="I271" s="127" t="str">
        <f>IF(' 2_Wesentlichkeitsanalyse (dW)'!V278=0,"",' 2_Wesentlichkeitsanalyse (dW)'!V278)</f>
        <v/>
      </c>
    </row>
    <row r="272" spans="1:9" ht="64.5" hidden="1" outlineLevel="1">
      <c r="A272" s="25"/>
      <c r="B272" s="124" t="str">
        <f>' 2_Wesentlichkeitsanalyse (dW)'!B279</f>
        <v>ESRS S3</v>
      </c>
      <c r="C272" s="122" t="str">
        <f>' 2_Wesentlichkeitsanalyse (dW)'!C279</f>
        <v>S3 - Betroffene Gemeinschaften</v>
      </c>
      <c r="D272" s="123" t="str">
        <f>' 2_Wesentlichkeitsanalyse (dW)'!D279</f>
        <v>Wirtschaftliche, soziale und kulturelle Rechte von Gemeinschaften</v>
      </c>
      <c r="E272" s="125" t="str">
        <f>' 2_Wesentlichkeitsanalyse (dW)'!E279</f>
        <v>Angemessene Unterbringung</v>
      </c>
      <c r="F272" s="46" t="str">
        <f>IF(Tableau32[[#This Row],[Zutreffend?
'[ Ja / Nein']]]=0,"",Tableau32[[#This Row],[Zutreffend?
'[ Ja / Nein']]])</f>
        <v/>
      </c>
      <c r="G272" s="123" t="s">
        <v>42</v>
      </c>
      <c r="H272" s="129" t="str">
        <f>IF(' 2_Wesentlichkeitsanalyse (dW)'!K279=0,"",' 2_Wesentlichkeitsanalyse (dW)'!K279)</f>
        <v/>
      </c>
      <c r="I272" s="127" t="str">
        <f>IF(' 2_Wesentlichkeitsanalyse (dW)'!V279=0,"",' 2_Wesentlichkeitsanalyse (dW)'!V279)</f>
        <v/>
      </c>
    </row>
    <row r="273" spans="1:9" ht="64.5" hidden="1" outlineLevel="1">
      <c r="A273" s="25"/>
      <c r="B273" s="124" t="str">
        <f>' 2_Wesentlichkeitsanalyse (dW)'!B280</f>
        <v>ESRS S3</v>
      </c>
      <c r="C273" s="122" t="str">
        <f>' 2_Wesentlichkeitsanalyse (dW)'!C280</f>
        <v>S3 - Betroffene Gemeinschaften</v>
      </c>
      <c r="D273" s="123" t="str">
        <f>' 2_Wesentlichkeitsanalyse (dW)'!D280</f>
        <v>Wirtschaftliche, soziale und kulturelle Rechte von Gemeinschaften</v>
      </c>
      <c r="E273" s="125" t="str">
        <f>' 2_Wesentlichkeitsanalyse (dW)'!E280</f>
        <v>Angemessene Unterbringung</v>
      </c>
      <c r="F273" s="46" t="str">
        <f>IF(Tableau32[[#This Row],[Zutreffend?
'[ Ja / Nein']]]=0,"",Tableau32[[#This Row],[Zutreffend?
'[ Ja / Nein']]])</f>
        <v/>
      </c>
      <c r="G273" s="123" t="s">
        <v>42</v>
      </c>
      <c r="H273" s="129" t="str">
        <f>IF(' 2_Wesentlichkeitsanalyse (dW)'!K280=0,"",' 2_Wesentlichkeitsanalyse (dW)'!K280)</f>
        <v/>
      </c>
      <c r="I273" s="127" t="str">
        <f>IF(' 2_Wesentlichkeitsanalyse (dW)'!V280=0,"",' 2_Wesentlichkeitsanalyse (dW)'!V280)</f>
        <v/>
      </c>
    </row>
    <row r="274" spans="1:9" ht="64.5" hidden="1" outlineLevel="1">
      <c r="A274" s="25"/>
      <c r="B274" s="124" t="str">
        <f>' 2_Wesentlichkeitsanalyse (dW)'!B281</f>
        <v>ESRS S3</v>
      </c>
      <c r="C274" s="122" t="str">
        <f>' 2_Wesentlichkeitsanalyse (dW)'!C281</f>
        <v>S3 - Betroffene Gemeinschaften</v>
      </c>
      <c r="D274" s="123" t="str">
        <f>' 2_Wesentlichkeitsanalyse (dW)'!D281</f>
        <v>Wirtschaftliche, soziale und kulturelle Rechte von Gemeinschaften</v>
      </c>
      <c r="E274" s="125" t="str">
        <f>' 2_Wesentlichkeitsanalyse (dW)'!E281</f>
        <v>Angemessene Unterbringung</v>
      </c>
      <c r="F274" s="46" t="str">
        <f>IF(Tableau32[[#This Row],[Zutreffend?
'[ Ja / Nein']]]=0,"",Tableau32[[#This Row],[Zutreffend?
'[ Ja / Nein']]])</f>
        <v/>
      </c>
      <c r="G274" s="123" t="s">
        <v>42</v>
      </c>
      <c r="H274" s="129" t="str">
        <f>IF(' 2_Wesentlichkeitsanalyse (dW)'!K281=0,"",' 2_Wesentlichkeitsanalyse (dW)'!K281)</f>
        <v/>
      </c>
      <c r="I274" s="127" t="str">
        <f>IF(' 2_Wesentlichkeitsanalyse (dW)'!V281=0,"",' 2_Wesentlichkeitsanalyse (dW)'!V281)</f>
        <v/>
      </c>
    </row>
    <row r="275" spans="1:9" ht="64.5" hidden="1" outlineLevel="1">
      <c r="A275" s="25"/>
      <c r="B275" s="124" t="str">
        <f>' 2_Wesentlichkeitsanalyse (dW)'!B282</f>
        <v>ESRS S3</v>
      </c>
      <c r="C275" s="122" t="str">
        <f>' 2_Wesentlichkeitsanalyse (dW)'!C282</f>
        <v>S3 - Betroffene Gemeinschaften</v>
      </c>
      <c r="D275" s="123" t="str">
        <f>' 2_Wesentlichkeitsanalyse (dW)'!D282</f>
        <v>Wirtschaftliche, soziale und kulturelle Rechte von Gemeinschaften</v>
      </c>
      <c r="E275" s="125" t="str">
        <f>' 2_Wesentlichkeitsanalyse (dW)'!E282</f>
        <v>Angemessene Ernährung</v>
      </c>
      <c r="F275" s="46" t="str">
        <f>IF(Tableau32[[#This Row],[Zutreffend?
'[ Ja / Nein']]]=0,"",Tableau32[[#This Row],[Zutreffend?
'[ Ja / Nein']]])</f>
        <v/>
      </c>
      <c r="G275" s="123" t="s">
        <v>42</v>
      </c>
      <c r="H275" s="129" t="str">
        <f>IF(' 2_Wesentlichkeitsanalyse (dW)'!K282=0,"",' 2_Wesentlichkeitsanalyse (dW)'!K282)</f>
        <v/>
      </c>
      <c r="I275" s="127" t="str">
        <f>IF(' 2_Wesentlichkeitsanalyse (dW)'!V282=0,"",' 2_Wesentlichkeitsanalyse (dW)'!V282)</f>
        <v/>
      </c>
    </row>
    <row r="276" spans="1:9" ht="64.5" hidden="1" outlineLevel="1">
      <c r="A276" s="25"/>
      <c r="B276" s="124" t="str">
        <f>' 2_Wesentlichkeitsanalyse (dW)'!B283</f>
        <v>ESRS S3</v>
      </c>
      <c r="C276" s="122" t="str">
        <f>' 2_Wesentlichkeitsanalyse (dW)'!C283</f>
        <v>S3 - Betroffene Gemeinschaften</v>
      </c>
      <c r="D276" s="123" t="str">
        <f>' 2_Wesentlichkeitsanalyse (dW)'!D283</f>
        <v>Wirtschaftliche, soziale und kulturelle Rechte von Gemeinschaften</v>
      </c>
      <c r="E276" s="125" t="str">
        <f>' 2_Wesentlichkeitsanalyse (dW)'!E283</f>
        <v>Angemessene Ernährung</v>
      </c>
      <c r="F276" s="46" t="str">
        <f>IF(Tableau32[[#This Row],[Zutreffend?
'[ Ja / Nein']]]=0,"",Tableau32[[#This Row],[Zutreffend?
'[ Ja / Nein']]])</f>
        <v/>
      </c>
      <c r="G276" s="123" t="s">
        <v>42</v>
      </c>
      <c r="H276" s="129" t="str">
        <f>IF(' 2_Wesentlichkeitsanalyse (dW)'!K283=0,"",' 2_Wesentlichkeitsanalyse (dW)'!K283)</f>
        <v/>
      </c>
      <c r="I276" s="127" t="str">
        <f>IF(' 2_Wesentlichkeitsanalyse (dW)'!V283=0,"",' 2_Wesentlichkeitsanalyse (dW)'!V283)</f>
        <v/>
      </c>
    </row>
    <row r="277" spans="1:9" ht="64.5" hidden="1" outlineLevel="1">
      <c r="A277" s="25"/>
      <c r="B277" s="124" t="str">
        <f>' 2_Wesentlichkeitsanalyse (dW)'!B284</f>
        <v>ESRS S3</v>
      </c>
      <c r="C277" s="122" t="str">
        <f>' 2_Wesentlichkeitsanalyse (dW)'!C284</f>
        <v>S3 - Betroffene Gemeinschaften</v>
      </c>
      <c r="D277" s="123" t="str">
        <f>' 2_Wesentlichkeitsanalyse (dW)'!D284</f>
        <v>Wirtschaftliche, soziale und kulturelle Rechte von Gemeinschaften</v>
      </c>
      <c r="E277" s="125" t="str">
        <f>' 2_Wesentlichkeitsanalyse (dW)'!E284</f>
        <v>Angemessene Ernährung</v>
      </c>
      <c r="F277" s="46" t="str">
        <f>IF(Tableau32[[#This Row],[Zutreffend?
'[ Ja / Nein']]]=0,"",Tableau32[[#This Row],[Zutreffend?
'[ Ja / Nein']]])</f>
        <v/>
      </c>
      <c r="G277" s="123" t="s">
        <v>42</v>
      </c>
      <c r="H277" s="129" t="str">
        <f>IF(' 2_Wesentlichkeitsanalyse (dW)'!K284=0,"",' 2_Wesentlichkeitsanalyse (dW)'!K284)</f>
        <v/>
      </c>
      <c r="I277" s="127" t="str">
        <f>IF(' 2_Wesentlichkeitsanalyse (dW)'!V284=0,"",' 2_Wesentlichkeitsanalyse (dW)'!V284)</f>
        <v/>
      </c>
    </row>
    <row r="278" spans="1:9" ht="64.5" hidden="1" outlineLevel="1">
      <c r="A278" s="25"/>
      <c r="B278" s="124" t="str">
        <f>' 2_Wesentlichkeitsanalyse (dW)'!B285</f>
        <v>ESRS S3</v>
      </c>
      <c r="C278" s="122" t="str">
        <f>' 2_Wesentlichkeitsanalyse (dW)'!C285</f>
        <v>S3 - Betroffene Gemeinschaften</v>
      </c>
      <c r="D278" s="123" t="str">
        <f>' 2_Wesentlichkeitsanalyse (dW)'!D285</f>
        <v>Wirtschaftliche, soziale und kulturelle Rechte von Gemeinschaften</v>
      </c>
      <c r="E278" s="125" t="str">
        <f>' 2_Wesentlichkeitsanalyse (dW)'!E285</f>
        <v>Angemessene Ernährung</v>
      </c>
      <c r="F278" s="46" t="str">
        <f>IF(Tableau32[[#This Row],[Zutreffend?
'[ Ja / Nein']]]=0,"",Tableau32[[#This Row],[Zutreffend?
'[ Ja / Nein']]])</f>
        <v/>
      </c>
      <c r="G278" s="123" t="s">
        <v>42</v>
      </c>
      <c r="H278" s="129" t="str">
        <f>IF(' 2_Wesentlichkeitsanalyse (dW)'!K285=0,"",' 2_Wesentlichkeitsanalyse (dW)'!K285)</f>
        <v/>
      </c>
      <c r="I278" s="127" t="str">
        <f>IF(' 2_Wesentlichkeitsanalyse (dW)'!V285=0,"",' 2_Wesentlichkeitsanalyse (dW)'!V285)</f>
        <v/>
      </c>
    </row>
    <row r="279" spans="1:9" ht="64.5" hidden="1" outlineLevel="1">
      <c r="A279" s="25"/>
      <c r="B279" s="124" t="str">
        <f>' 2_Wesentlichkeitsanalyse (dW)'!B286</f>
        <v>ESRS S3</v>
      </c>
      <c r="C279" s="122" t="str">
        <f>' 2_Wesentlichkeitsanalyse (dW)'!C286</f>
        <v>S3 - Betroffene Gemeinschaften</v>
      </c>
      <c r="D279" s="123" t="str">
        <f>' 2_Wesentlichkeitsanalyse (dW)'!D286</f>
        <v>Wirtschaftliche, soziale und kulturelle Rechte von Gemeinschaften</v>
      </c>
      <c r="E279" s="125" t="str">
        <f>' 2_Wesentlichkeitsanalyse (dW)'!E286</f>
        <v>Wasser- und Sanitäreinrichtungen</v>
      </c>
      <c r="F279" s="46" t="str">
        <f>IF(Tableau32[[#This Row],[Zutreffend?
'[ Ja / Nein']]]=0,"",Tableau32[[#This Row],[Zutreffend?
'[ Ja / Nein']]])</f>
        <v/>
      </c>
      <c r="G279" s="123" t="s">
        <v>42</v>
      </c>
      <c r="H279" s="129" t="str">
        <f>IF(' 2_Wesentlichkeitsanalyse (dW)'!K286=0,"",' 2_Wesentlichkeitsanalyse (dW)'!K286)</f>
        <v/>
      </c>
      <c r="I279" s="127" t="str">
        <f>IF(' 2_Wesentlichkeitsanalyse (dW)'!V286=0,"",' 2_Wesentlichkeitsanalyse (dW)'!V286)</f>
        <v/>
      </c>
    </row>
    <row r="280" spans="1:9" ht="64.5" hidden="1" outlineLevel="1">
      <c r="A280" s="25"/>
      <c r="B280" s="124" t="str">
        <f>' 2_Wesentlichkeitsanalyse (dW)'!B287</f>
        <v>ESRS S3</v>
      </c>
      <c r="C280" s="122" t="str">
        <f>' 2_Wesentlichkeitsanalyse (dW)'!C287</f>
        <v>S3 - Betroffene Gemeinschaften</v>
      </c>
      <c r="D280" s="123" t="str">
        <f>' 2_Wesentlichkeitsanalyse (dW)'!D287</f>
        <v>Wirtschaftliche, soziale und kulturelle Rechte von Gemeinschaften</v>
      </c>
      <c r="E280" s="125" t="str">
        <f>' 2_Wesentlichkeitsanalyse (dW)'!E287</f>
        <v>Wasser- und Sanitäreinrichtungen</v>
      </c>
      <c r="F280" s="46" t="str">
        <f>IF(Tableau32[[#This Row],[Zutreffend?
'[ Ja / Nein']]]=0,"",Tableau32[[#This Row],[Zutreffend?
'[ Ja / Nein']]])</f>
        <v/>
      </c>
      <c r="G280" s="123" t="s">
        <v>42</v>
      </c>
      <c r="H280" s="129" t="str">
        <f>IF(' 2_Wesentlichkeitsanalyse (dW)'!K287=0,"",' 2_Wesentlichkeitsanalyse (dW)'!K287)</f>
        <v/>
      </c>
      <c r="I280" s="127" t="str">
        <f>IF(' 2_Wesentlichkeitsanalyse (dW)'!V287=0,"",' 2_Wesentlichkeitsanalyse (dW)'!V287)</f>
        <v/>
      </c>
    </row>
    <row r="281" spans="1:9" ht="64.5" hidden="1" outlineLevel="1">
      <c r="A281" s="25"/>
      <c r="B281" s="124" t="str">
        <f>' 2_Wesentlichkeitsanalyse (dW)'!B288</f>
        <v>ESRS S3</v>
      </c>
      <c r="C281" s="122" t="str">
        <f>' 2_Wesentlichkeitsanalyse (dW)'!C288</f>
        <v>S3 - Betroffene Gemeinschaften</v>
      </c>
      <c r="D281" s="123" t="str">
        <f>' 2_Wesentlichkeitsanalyse (dW)'!D288</f>
        <v>Wirtschaftliche, soziale und kulturelle Rechte von Gemeinschaften</v>
      </c>
      <c r="E281" s="125" t="str">
        <f>' 2_Wesentlichkeitsanalyse (dW)'!E288</f>
        <v>Wasser- und Sanitäreinrichtungen</v>
      </c>
      <c r="F281" s="46" t="str">
        <f>IF(Tableau32[[#This Row],[Zutreffend?
'[ Ja / Nein']]]=0,"",Tableau32[[#This Row],[Zutreffend?
'[ Ja / Nein']]])</f>
        <v/>
      </c>
      <c r="G281" s="123" t="s">
        <v>42</v>
      </c>
      <c r="H281" s="129" t="str">
        <f>IF(' 2_Wesentlichkeitsanalyse (dW)'!K288=0,"",' 2_Wesentlichkeitsanalyse (dW)'!K288)</f>
        <v/>
      </c>
      <c r="I281" s="127" t="str">
        <f>IF(' 2_Wesentlichkeitsanalyse (dW)'!V288=0,"",' 2_Wesentlichkeitsanalyse (dW)'!V288)</f>
        <v/>
      </c>
    </row>
    <row r="282" spans="1:9" ht="64.5" hidden="1" outlineLevel="1">
      <c r="A282" s="25"/>
      <c r="B282" s="124" t="str">
        <f>' 2_Wesentlichkeitsanalyse (dW)'!B289</f>
        <v>ESRS S3</v>
      </c>
      <c r="C282" s="122" t="str">
        <f>' 2_Wesentlichkeitsanalyse (dW)'!C289</f>
        <v>S3 - Betroffene Gemeinschaften</v>
      </c>
      <c r="D282" s="123" t="str">
        <f>' 2_Wesentlichkeitsanalyse (dW)'!D289</f>
        <v>Wirtschaftliche, soziale und kulturelle Rechte von Gemeinschaften</v>
      </c>
      <c r="E282" s="125" t="str">
        <f>' 2_Wesentlichkeitsanalyse (dW)'!E289</f>
        <v>Wasser- und Sanitäreinrichtungen</v>
      </c>
      <c r="F282" s="46" t="str">
        <f>IF(Tableau32[[#This Row],[Zutreffend?
'[ Ja / Nein']]]=0,"",Tableau32[[#This Row],[Zutreffend?
'[ Ja / Nein']]])</f>
        <v/>
      </c>
      <c r="G282" s="123" t="s">
        <v>42</v>
      </c>
      <c r="H282" s="129" t="str">
        <f>IF(' 2_Wesentlichkeitsanalyse (dW)'!K289=0,"",' 2_Wesentlichkeitsanalyse (dW)'!K289)</f>
        <v/>
      </c>
      <c r="I282" s="127" t="str">
        <f>IF(' 2_Wesentlichkeitsanalyse (dW)'!V289=0,"",' 2_Wesentlichkeitsanalyse (dW)'!V289)</f>
        <v/>
      </c>
    </row>
    <row r="283" spans="1:9" ht="64.5" hidden="1" outlineLevel="1">
      <c r="A283" s="25"/>
      <c r="B283" s="124" t="str">
        <f>' 2_Wesentlichkeitsanalyse (dW)'!B290</f>
        <v>ESRS S3</v>
      </c>
      <c r="C283" s="122" t="str">
        <f>' 2_Wesentlichkeitsanalyse (dW)'!C290</f>
        <v>S3 - Betroffene Gemeinschaften</v>
      </c>
      <c r="D283" s="123" t="str">
        <f>' 2_Wesentlichkeitsanalyse (dW)'!D290</f>
        <v>Wirtschaftliche, soziale und kulturelle Rechte von Gemeinschaften</v>
      </c>
      <c r="E283" s="125" t="str">
        <f>' 2_Wesentlichkeitsanalyse (dW)'!E290</f>
        <v>Bodenbezogene Auswirkungen</v>
      </c>
      <c r="F283" s="46" t="str">
        <f>IF(Tableau32[[#This Row],[Zutreffend?
'[ Ja / Nein']]]=0,"",Tableau32[[#This Row],[Zutreffend?
'[ Ja / Nein']]])</f>
        <v/>
      </c>
      <c r="G283" s="123" t="s">
        <v>42</v>
      </c>
      <c r="H283" s="129" t="str">
        <f>IF(' 2_Wesentlichkeitsanalyse (dW)'!K290=0,"",' 2_Wesentlichkeitsanalyse (dW)'!K290)</f>
        <v/>
      </c>
      <c r="I283" s="127" t="str">
        <f>IF(' 2_Wesentlichkeitsanalyse (dW)'!V290=0,"",' 2_Wesentlichkeitsanalyse (dW)'!V290)</f>
        <v/>
      </c>
    </row>
    <row r="284" spans="1:9" ht="64.5" hidden="1" outlineLevel="1">
      <c r="A284" s="25"/>
      <c r="B284" s="124" t="str">
        <f>' 2_Wesentlichkeitsanalyse (dW)'!B291</f>
        <v>ESRS S3</v>
      </c>
      <c r="C284" s="122" t="str">
        <f>' 2_Wesentlichkeitsanalyse (dW)'!C291</f>
        <v>S3 - Betroffene Gemeinschaften</v>
      </c>
      <c r="D284" s="123" t="str">
        <f>' 2_Wesentlichkeitsanalyse (dW)'!D291</f>
        <v>Wirtschaftliche, soziale und kulturelle Rechte von Gemeinschaften</v>
      </c>
      <c r="E284" s="125" t="str">
        <f>' 2_Wesentlichkeitsanalyse (dW)'!E291</f>
        <v>Bodenbezogene Auswirkungen</v>
      </c>
      <c r="F284" s="46" t="str">
        <f>IF(Tableau32[[#This Row],[Zutreffend?
'[ Ja / Nein']]]=0,"",Tableau32[[#This Row],[Zutreffend?
'[ Ja / Nein']]])</f>
        <v/>
      </c>
      <c r="G284" s="123" t="s">
        <v>42</v>
      </c>
      <c r="H284" s="129" t="str">
        <f>IF(' 2_Wesentlichkeitsanalyse (dW)'!K291=0,"",' 2_Wesentlichkeitsanalyse (dW)'!K291)</f>
        <v/>
      </c>
      <c r="I284" s="127" t="str">
        <f>IF(' 2_Wesentlichkeitsanalyse (dW)'!V291=0,"",' 2_Wesentlichkeitsanalyse (dW)'!V291)</f>
        <v/>
      </c>
    </row>
    <row r="285" spans="1:9" ht="64.5" hidden="1" outlineLevel="1">
      <c r="A285" s="25"/>
      <c r="B285" s="124" t="str">
        <f>' 2_Wesentlichkeitsanalyse (dW)'!B292</f>
        <v>ESRS S3</v>
      </c>
      <c r="C285" s="122" t="str">
        <f>' 2_Wesentlichkeitsanalyse (dW)'!C292</f>
        <v>S3 - Betroffene Gemeinschaften</v>
      </c>
      <c r="D285" s="123" t="str">
        <f>' 2_Wesentlichkeitsanalyse (dW)'!D292</f>
        <v>Wirtschaftliche, soziale und kulturelle Rechte von Gemeinschaften</v>
      </c>
      <c r="E285" s="125" t="str">
        <f>' 2_Wesentlichkeitsanalyse (dW)'!E292</f>
        <v>Bodenbezogene Auswirkungen</v>
      </c>
      <c r="F285" s="46" t="str">
        <f>IF(Tableau32[[#This Row],[Zutreffend?
'[ Ja / Nein']]]=0,"",Tableau32[[#This Row],[Zutreffend?
'[ Ja / Nein']]])</f>
        <v/>
      </c>
      <c r="G285" s="123" t="s">
        <v>42</v>
      </c>
      <c r="H285" s="129" t="str">
        <f>IF(' 2_Wesentlichkeitsanalyse (dW)'!K292=0,"",' 2_Wesentlichkeitsanalyse (dW)'!K292)</f>
        <v/>
      </c>
      <c r="I285" s="127" t="str">
        <f>IF(' 2_Wesentlichkeitsanalyse (dW)'!V292=0,"",' 2_Wesentlichkeitsanalyse (dW)'!V292)</f>
        <v/>
      </c>
    </row>
    <row r="286" spans="1:9" ht="64.5" hidden="1" outlineLevel="1">
      <c r="A286" s="25"/>
      <c r="B286" s="124" t="str">
        <f>' 2_Wesentlichkeitsanalyse (dW)'!B293</f>
        <v>ESRS S3</v>
      </c>
      <c r="C286" s="122" t="str">
        <f>' 2_Wesentlichkeitsanalyse (dW)'!C293</f>
        <v>S3 - Betroffene Gemeinschaften</v>
      </c>
      <c r="D286" s="123" t="str">
        <f>' 2_Wesentlichkeitsanalyse (dW)'!D293</f>
        <v>Wirtschaftliche, soziale und kulturelle Rechte von Gemeinschaften</v>
      </c>
      <c r="E286" s="125" t="str">
        <f>' 2_Wesentlichkeitsanalyse (dW)'!E293</f>
        <v>Bodenbezogene Auswirkungen</v>
      </c>
      <c r="F286" s="46" t="str">
        <f>IF(Tableau32[[#This Row],[Zutreffend?
'[ Ja / Nein']]]=0,"",Tableau32[[#This Row],[Zutreffend?
'[ Ja / Nein']]])</f>
        <v/>
      </c>
      <c r="G286" s="123" t="s">
        <v>42</v>
      </c>
      <c r="H286" s="129" t="str">
        <f>IF(' 2_Wesentlichkeitsanalyse (dW)'!K293=0,"",' 2_Wesentlichkeitsanalyse (dW)'!K293)</f>
        <v/>
      </c>
      <c r="I286" s="127" t="str">
        <f>IF(' 2_Wesentlichkeitsanalyse (dW)'!V293=0,"",' 2_Wesentlichkeitsanalyse (dW)'!V293)</f>
        <v/>
      </c>
    </row>
    <row r="287" spans="1:9" ht="64.5" hidden="1" outlineLevel="1">
      <c r="A287" s="25"/>
      <c r="B287" s="124" t="str">
        <f>' 2_Wesentlichkeitsanalyse (dW)'!B294</f>
        <v>ESRS S3</v>
      </c>
      <c r="C287" s="122" t="str">
        <f>' 2_Wesentlichkeitsanalyse (dW)'!C294</f>
        <v>S3 - Betroffene Gemeinschaften</v>
      </c>
      <c r="D287" s="123" t="str">
        <f>' 2_Wesentlichkeitsanalyse (dW)'!D294</f>
        <v>Wirtschaftliche, soziale und kulturelle Rechte von Gemeinschaften</v>
      </c>
      <c r="E287" s="125" t="str">
        <f>' 2_Wesentlichkeitsanalyse (dW)'!E294</f>
        <v>Sicherheitsbezogene Auswirkungen</v>
      </c>
      <c r="F287" s="46" t="str">
        <f>IF(Tableau32[[#This Row],[Zutreffend?
'[ Ja / Nein']]]=0,"",Tableau32[[#This Row],[Zutreffend?
'[ Ja / Nein']]])</f>
        <v/>
      </c>
      <c r="G287" s="123" t="s">
        <v>42</v>
      </c>
      <c r="H287" s="129" t="str">
        <f>IF(' 2_Wesentlichkeitsanalyse (dW)'!K294=0,"",' 2_Wesentlichkeitsanalyse (dW)'!K294)</f>
        <v/>
      </c>
      <c r="I287" s="127" t="str">
        <f>IF(' 2_Wesentlichkeitsanalyse (dW)'!V294=0,"",' 2_Wesentlichkeitsanalyse (dW)'!V294)</f>
        <v/>
      </c>
    </row>
    <row r="288" spans="1:9" ht="64.5" hidden="1" outlineLevel="1">
      <c r="A288" s="25"/>
      <c r="B288" s="124" t="str">
        <f>' 2_Wesentlichkeitsanalyse (dW)'!B295</f>
        <v>ESRS S3</v>
      </c>
      <c r="C288" s="122" t="str">
        <f>' 2_Wesentlichkeitsanalyse (dW)'!C295</f>
        <v>S3 - Betroffene Gemeinschaften</v>
      </c>
      <c r="D288" s="123" t="str">
        <f>' 2_Wesentlichkeitsanalyse (dW)'!D295</f>
        <v>Wirtschaftliche, soziale und kulturelle Rechte von Gemeinschaften</v>
      </c>
      <c r="E288" s="125" t="str">
        <f>' 2_Wesentlichkeitsanalyse (dW)'!E295</f>
        <v>Sicherheitsbezogene Auswirkungen</v>
      </c>
      <c r="F288" s="46" t="str">
        <f>IF(Tableau32[[#This Row],[Zutreffend?
'[ Ja / Nein']]]=0,"",Tableau32[[#This Row],[Zutreffend?
'[ Ja / Nein']]])</f>
        <v/>
      </c>
      <c r="G288" s="123" t="s">
        <v>42</v>
      </c>
      <c r="H288" s="129" t="str">
        <f>IF(' 2_Wesentlichkeitsanalyse (dW)'!K295=0,"",' 2_Wesentlichkeitsanalyse (dW)'!K295)</f>
        <v/>
      </c>
      <c r="I288" s="127" t="str">
        <f>IF(' 2_Wesentlichkeitsanalyse (dW)'!V295=0,"",' 2_Wesentlichkeitsanalyse (dW)'!V295)</f>
        <v/>
      </c>
    </row>
    <row r="289" spans="1:9" ht="64.5" hidden="1" outlineLevel="1">
      <c r="A289" s="25"/>
      <c r="B289" s="124" t="str">
        <f>' 2_Wesentlichkeitsanalyse (dW)'!B296</f>
        <v>ESRS S3</v>
      </c>
      <c r="C289" s="122" t="str">
        <f>' 2_Wesentlichkeitsanalyse (dW)'!C296</f>
        <v>S3 - Betroffene Gemeinschaften</v>
      </c>
      <c r="D289" s="123" t="str">
        <f>' 2_Wesentlichkeitsanalyse (dW)'!D296</f>
        <v>Wirtschaftliche, soziale und kulturelle Rechte von Gemeinschaften</v>
      </c>
      <c r="E289" s="125" t="str">
        <f>' 2_Wesentlichkeitsanalyse (dW)'!E296</f>
        <v>Sicherheitsbezogene Auswirkungen</v>
      </c>
      <c r="F289" s="46" t="str">
        <f>IF(Tableau32[[#This Row],[Zutreffend?
'[ Ja / Nein']]]=0,"",Tableau32[[#This Row],[Zutreffend?
'[ Ja / Nein']]])</f>
        <v/>
      </c>
      <c r="G289" s="123" t="s">
        <v>42</v>
      </c>
      <c r="H289" s="129" t="str">
        <f>IF(' 2_Wesentlichkeitsanalyse (dW)'!K296=0,"",' 2_Wesentlichkeitsanalyse (dW)'!K296)</f>
        <v/>
      </c>
      <c r="I289" s="127" t="str">
        <f>IF(' 2_Wesentlichkeitsanalyse (dW)'!V296=0,"",' 2_Wesentlichkeitsanalyse (dW)'!V296)</f>
        <v/>
      </c>
    </row>
    <row r="290" spans="1:9" ht="64.5" hidden="1" outlineLevel="1">
      <c r="A290" s="25"/>
      <c r="B290" s="124" t="str">
        <f>' 2_Wesentlichkeitsanalyse (dW)'!B297</f>
        <v>ESRS S3</v>
      </c>
      <c r="C290" s="122" t="str">
        <f>' 2_Wesentlichkeitsanalyse (dW)'!C297</f>
        <v>S3 - Betroffene Gemeinschaften</v>
      </c>
      <c r="D290" s="123" t="str">
        <f>' 2_Wesentlichkeitsanalyse (dW)'!D297</f>
        <v>Wirtschaftliche, soziale und kulturelle Rechte von Gemeinschaften</v>
      </c>
      <c r="E290" s="125" t="str">
        <f>' 2_Wesentlichkeitsanalyse (dW)'!E297</f>
        <v>Sicherheitsbezogene Auswirkungen</v>
      </c>
      <c r="F290" s="46" t="str">
        <f>IF(Tableau32[[#This Row],[Zutreffend?
'[ Ja / Nein']]]=0,"",Tableau32[[#This Row],[Zutreffend?
'[ Ja / Nein']]])</f>
        <v/>
      </c>
      <c r="G290" s="123" t="s">
        <v>42</v>
      </c>
      <c r="H290" s="129" t="str">
        <f>IF(' 2_Wesentlichkeitsanalyse (dW)'!K297=0,"",' 2_Wesentlichkeitsanalyse (dW)'!K297)</f>
        <v/>
      </c>
      <c r="I290" s="127" t="str">
        <f>IF(' 2_Wesentlichkeitsanalyse (dW)'!V297=0,"",' 2_Wesentlichkeitsanalyse (dW)'!V297)</f>
        <v/>
      </c>
    </row>
    <row r="291" spans="1:9" ht="64.5" hidden="1" outlineLevel="1">
      <c r="A291" s="25"/>
      <c r="B291" s="124" t="str">
        <f>' 2_Wesentlichkeitsanalyse (dW)'!B298</f>
        <v>ESRS S3</v>
      </c>
      <c r="C291" s="122" t="str">
        <f>' 2_Wesentlichkeitsanalyse (dW)'!C298</f>
        <v>S3 - Betroffene Gemeinschaften</v>
      </c>
      <c r="D291" s="123" t="str">
        <f>' 2_Wesentlichkeitsanalyse (dW)'!D298</f>
        <v>Bürgerrechte und politische Rechte von Gemeinschaften</v>
      </c>
      <c r="E291" s="125" t="str">
        <f>' 2_Wesentlichkeitsanalyse (dW)'!E298</f>
        <v>Meinungsfreiheit</v>
      </c>
      <c r="F291" s="46" t="str">
        <f>IF(Tableau32[[#This Row],[Zutreffend?
'[ Ja / Nein']]]=0,"",Tableau32[[#This Row],[Zutreffend?
'[ Ja / Nein']]])</f>
        <v/>
      </c>
      <c r="G291" s="123" t="s">
        <v>42</v>
      </c>
      <c r="H291" s="129" t="str">
        <f>IF(' 2_Wesentlichkeitsanalyse (dW)'!K298=0,"",' 2_Wesentlichkeitsanalyse (dW)'!K298)</f>
        <v/>
      </c>
      <c r="I291" s="127" t="str">
        <f>IF(' 2_Wesentlichkeitsanalyse (dW)'!V298=0,"",' 2_Wesentlichkeitsanalyse (dW)'!V298)</f>
        <v/>
      </c>
    </row>
    <row r="292" spans="1:9" ht="64.5" hidden="1" outlineLevel="1">
      <c r="A292" s="25"/>
      <c r="B292" s="124" t="str">
        <f>' 2_Wesentlichkeitsanalyse (dW)'!B299</f>
        <v>ESRS S3</v>
      </c>
      <c r="C292" s="122" t="str">
        <f>' 2_Wesentlichkeitsanalyse (dW)'!C299</f>
        <v>S3 - Betroffene Gemeinschaften</v>
      </c>
      <c r="D292" s="123" t="str">
        <f>' 2_Wesentlichkeitsanalyse (dW)'!D299</f>
        <v>Bürgerrechte und politische Rechte von Gemeinschaften</v>
      </c>
      <c r="E292" s="125" t="str">
        <f>' 2_Wesentlichkeitsanalyse (dW)'!E299</f>
        <v>Meinungsfreiheit</v>
      </c>
      <c r="F292" s="46" t="str">
        <f>IF(Tableau32[[#This Row],[Zutreffend?
'[ Ja / Nein']]]=0,"",Tableau32[[#This Row],[Zutreffend?
'[ Ja / Nein']]])</f>
        <v/>
      </c>
      <c r="G292" s="123" t="s">
        <v>42</v>
      </c>
      <c r="H292" s="129" t="str">
        <f>IF(' 2_Wesentlichkeitsanalyse (dW)'!K299=0,"",' 2_Wesentlichkeitsanalyse (dW)'!K299)</f>
        <v/>
      </c>
      <c r="I292" s="127" t="str">
        <f>IF(' 2_Wesentlichkeitsanalyse (dW)'!V299=0,"",' 2_Wesentlichkeitsanalyse (dW)'!V299)</f>
        <v/>
      </c>
    </row>
    <row r="293" spans="1:9" ht="64.5" hidden="1" outlineLevel="1">
      <c r="A293" s="25"/>
      <c r="B293" s="124" t="str">
        <f>' 2_Wesentlichkeitsanalyse (dW)'!B300</f>
        <v>ESRS S3</v>
      </c>
      <c r="C293" s="122" t="str">
        <f>' 2_Wesentlichkeitsanalyse (dW)'!C300</f>
        <v>S3 - Betroffene Gemeinschaften</v>
      </c>
      <c r="D293" s="123" t="str">
        <f>' 2_Wesentlichkeitsanalyse (dW)'!D300</f>
        <v>Bürgerrechte und politische Rechte von Gemeinschaften</v>
      </c>
      <c r="E293" s="125" t="str">
        <f>' 2_Wesentlichkeitsanalyse (dW)'!E300</f>
        <v>Meinungsfreiheit</v>
      </c>
      <c r="F293" s="46" t="str">
        <f>IF(Tableau32[[#This Row],[Zutreffend?
'[ Ja / Nein']]]=0,"",Tableau32[[#This Row],[Zutreffend?
'[ Ja / Nein']]])</f>
        <v/>
      </c>
      <c r="G293" s="123" t="s">
        <v>42</v>
      </c>
      <c r="H293" s="129" t="str">
        <f>IF(' 2_Wesentlichkeitsanalyse (dW)'!K300=0,"",' 2_Wesentlichkeitsanalyse (dW)'!K300)</f>
        <v/>
      </c>
      <c r="I293" s="127" t="str">
        <f>IF(' 2_Wesentlichkeitsanalyse (dW)'!V300=0,"",' 2_Wesentlichkeitsanalyse (dW)'!V300)</f>
        <v/>
      </c>
    </row>
    <row r="294" spans="1:9" ht="64.5" hidden="1" outlineLevel="1">
      <c r="A294" s="25"/>
      <c r="B294" s="124" t="str">
        <f>' 2_Wesentlichkeitsanalyse (dW)'!B301</f>
        <v>ESRS S3</v>
      </c>
      <c r="C294" s="122" t="str">
        <f>' 2_Wesentlichkeitsanalyse (dW)'!C301</f>
        <v>S3 - Betroffene Gemeinschaften</v>
      </c>
      <c r="D294" s="123" t="str">
        <f>' 2_Wesentlichkeitsanalyse (dW)'!D301</f>
        <v>Bürgerrechte und politische Rechte von Gemeinschaften</v>
      </c>
      <c r="E294" s="125" t="str">
        <f>' 2_Wesentlichkeitsanalyse (dW)'!E301</f>
        <v>Meinungsfreiheit</v>
      </c>
      <c r="F294" s="46" t="str">
        <f>IF(Tableau32[[#This Row],[Zutreffend?
'[ Ja / Nein']]]=0,"",Tableau32[[#This Row],[Zutreffend?
'[ Ja / Nein']]])</f>
        <v/>
      </c>
      <c r="G294" s="123" t="s">
        <v>42</v>
      </c>
      <c r="H294" s="129" t="str">
        <f>IF(' 2_Wesentlichkeitsanalyse (dW)'!K301=0,"",' 2_Wesentlichkeitsanalyse (dW)'!K301)</f>
        <v/>
      </c>
      <c r="I294" s="127" t="str">
        <f>IF(' 2_Wesentlichkeitsanalyse (dW)'!V301=0,"",' 2_Wesentlichkeitsanalyse (dW)'!V301)</f>
        <v/>
      </c>
    </row>
    <row r="295" spans="1:9" ht="64.5" hidden="1" outlineLevel="1">
      <c r="A295" s="25"/>
      <c r="B295" s="124" t="str">
        <f>' 2_Wesentlichkeitsanalyse (dW)'!B302</f>
        <v>ESRS S3</v>
      </c>
      <c r="C295" s="122" t="str">
        <f>' 2_Wesentlichkeitsanalyse (dW)'!C302</f>
        <v>S3 - Betroffene Gemeinschaften</v>
      </c>
      <c r="D295" s="123" t="str">
        <f>' 2_Wesentlichkeitsanalyse (dW)'!D302</f>
        <v>Bürgerrechte und politische Rechte von Gemeinschaften</v>
      </c>
      <c r="E295" s="125" t="str">
        <f>' 2_Wesentlichkeitsanalyse (dW)'!E302</f>
        <v>Versammlungsfreiheit</v>
      </c>
      <c r="F295" s="46" t="str">
        <f>IF(Tableau32[[#This Row],[Zutreffend?
'[ Ja / Nein']]]=0,"",Tableau32[[#This Row],[Zutreffend?
'[ Ja / Nein']]])</f>
        <v/>
      </c>
      <c r="G295" s="123" t="s">
        <v>42</v>
      </c>
      <c r="H295" s="129" t="str">
        <f>IF(' 2_Wesentlichkeitsanalyse (dW)'!K302=0,"",' 2_Wesentlichkeitsanalyse (dW)'!K302)</f>
        <v/>
      </c>
      <c r="I295" s="127" t="str">
        <f>IF(' 2_Wesentlichkeitsanalyse (dW)'!V302=0,"",' 2_Wesentlichkeitsanalyse (dW)'!V302)</f>
        <v/>
      </c>
    </row>
    <row r="296" spans="1:9" ht="64.5" hidden="1" outlineLevel="1">
      <c r="A296" s="25"/>
      <c r="B296" s="124" t="str">
        <f>' 2_Wesentlichkeitsanalyse (dW)'!B303</f>
        <v>ESRS S3</v>
      </c>
      <c r="C296" s="122" t="str">
        <f>' 2_Wesentlichkeitsanalyse (dW)'!C303</f>
        <v>S3 - Betroffene Gemeinschaften</v>
      </c>
      <c r="D296" s="123" t="str">
        <f>' 2_Wesentlichkeitsanalyse (dW)'!D303</f>
        <v>Bürgerrechte und politische Rechte von Gemeinschaften</v>
      </c>
      <c r="E296" s="125" t="str">
        <f>' 2_Wesentlichkeitsanalyse (dW)'!E303</f>
        <v>Versammlungsfreiheit</v>
      </c>
      <c r="F296" s="46" t="str">
        <f>IF(Tableau32[[#This Row],[Zutreffend?
'[ Ja / Nein']]]=0,"",Tableau32[[#This Row],[Zutreffend?
'[ Ja / Nein']]])</f>
        <v/>
      </c>
      <c r="G296" s="123" t="s">
        <v>42</v>
      </c>
      <c r="H296" s="129" t="str">
        <f>IF(' 2_Wesentlichkeitsanalyse (dW)'!K303=0,"",' 2_Wesentlichkeitsanalyse (dW)'!K303)</f>
        <v/>
      </c>
      <c r="I296" s="127" t="str">
        <f>IF(' 2_Wesentlichkeitsanalyse (dW)'!V303=0,"",' 2_Wesentlichkeitsanalyse (dW)'!V303)</f>
        <v/>
      </c>
    </row>
    <row r="297" spans="1:9" ht="64.5" hidden="1" outlineLevel="1">
      <c r="A297" s="25"/>
      <c r="B297" s="124" t="str">
        <f>' 2_Wesentlichkeitsanalyse (dW)'!B304</f>
        <v>ESRS S3</v>
      </c>
      <c r="C297" s="122" t="str">
        <f>' 2_Wesentlichkeitsanalyse (dW)'!C304</f>
        <v>S3 - Betroffene Gemeinschaften</v>
      </c>
      <c r="D297" s="123" t="str">
        <f>' 2_Wesentlichkeitsanalyse (dW)'!D304</f>
        <v>Bürgerrechte und politische Rechte von Gemeinschaften</v>
      </c>
      <c r="E297" s="125" t="str">
        <f>' 2_Wesentlichkeitsanalyse (dW)'!E304</f>
        <v>Versammlungsfreiheit</v>
      </c>
      <c r="F297" s="46" t="str">
        <f>IF(Tableau32[[#This Row],[Zutreffend?
'[ Ja / Nein']]]=0,"",Tableau32[[#This Row],[Zutreffend?
'[ Ja / Nein']]])</f>
        <v/>
      </c>
      <c r="G297" s="123" t="s">
        <v>42</v>
      </c>
      <c r="H297" s="129" t="str">
        <f>IF(' 2_Wesentlichkeitsanalyse (dW)'!K304=0,"",' 2_Wesentlichkeitsanalyse (dW)'!K304)</f>
        <v/>
      </c>
      <c r="I297" s="127" t="str">
        <f>IF(' 2_Wesentlichkeitsanalyse (dW)'!V304=0,"",' 2_Wesentlichkeitsanalyse (dW)'!V304)</f>
        <v/>
      </c>
    </row>
    <row r="298" spans="1:9" ht="64.5" hidden="1" outlineLevel="1">
      <c r="A298" s="25"/>
      <c r="B298" s="124" t="str">
        <f>' 2_Wesentlichkeitsanalyse (dW)'!B305</f>
        <v>ESRS S3</v>
      </c>
      <c r="C298" s="122" t="str">
        <f>' 2_Wesentlichkeitsanalyse (dW)'!C305</f>
        <v>S3 - Betroffene Gemeinschaften</v>
      </c>
      <c r="D298" s="123" t="str">
        <f>' 2_Wesentlichkeitsanalyse (dW)'!D305</f>
        <v>Bürgerrechte und politische Rechte von Gemeinschaften</v>
      </c>
      <c r="E298" s="125" t="str">
        <f>' 2_Wesentlichkeitsanalyse (dW)'!E305</f>
        <v>Versammlungsfreiheit</v>
      </c>
      <c r="F298" s="46" t="str">
        <f>IF(Tableau32[[#This Row],[Zutreffend?
'[ Ja / Nein']]]=0,"",Tableau32[[#This Row],[Zutreffend?
'[ Ja / Nein']]])</f>
        <v/>
      </c>
      <c r="G298" s="123" t="s">
        <v>42</v>
      </c>
      <c r="H298" s="129" t="str">
        <f>IF(' 2_Wesentlichkeitsanalyse (dW)'!K305=0,"",' 2_Wesentlichkeitsanalyse (dW)'!K305)</f>
        <v/>
      </c>
      <c r="I298" s="127" t="str">
        <f>IF(' 2_Wesentlichkeitsanalyse (dW)'!V305=0,"",' 2_Wesentlichkeitsanalyse (dW)'!V305)</f>
        <v/>
      </c>
    </row>
    <row r="299" spans="1:9" ht="64.5" hidden="1" outlineLevel="1">
      <c r="A299" s="25"/>
      <c r="B299" s="124" t="str">
        <f>' 2_Wesentlichkeitsanalyse (dW)'!B306</f>
        <v>ESRS S3</v>
      </c>
      <c r="C299" s="122" t="str">
        <f>' 2_Wesentlichkeitsanalyse (dW)'!C306</f>
        <v>S3 - Betroffene Gemeinschaften</v>
      </c>
      <c r="D299" s="123" t="str">
        <f>' 2_Wesentlichkeitsanalyse (dW)'!D306</f>
        <v>Bürgerrechte und politische Rechte von Gemeinschaften</v>
      </c>
      <c r="E299" s="125" t="str">
        <f>' 2_Wesentlichkeitsanalyse (dW)'!E306</f>
        <v>Auswirkungen auf Menschenrechtsverteidiger</v>
      </c>
      <c r="F299" s="46" t="str">
        <f>IF(Tableau32[[#This Row],[Zutreffend?
'[ Ja / Nein']]]=0,"",Tableau32[[#This Row],[Zutreffend?
'[ Ja / Nein']]])</f>
        <v/>
      </c>
      <c r="G299" s="123" t="s">
        <v>42</v>
      </c>
      <c r="H299" s="129" t="str">
        <f>IF(' 2_Wesentlichkeitsanalyse (dW)'!K306=0,"",' 2_Wesentlichkeitsanalyse (dW)'!K306)</f>
        <v/>
      </c>
      <c r="I299" s="127" t="str">
        <f>IF(' 2_Wesentlichkeitsanalyse (dW)'!V306=0,"",' 2_Wesentlichkeitsanalyse (dW)'!V306)</f>
        <v/>
      </c>
    </row>
    <row r="300" spans="1:9" ht="64.5" hidden="1" outlineLevel="1">
      <c r="A300" s="25"/>
      <c r="B300" s="124" t="str">
        <f>' 2_Wesentlichkeitsanalyse (dW)'!B307</f>
        <v>ESRS S3</v>
      </c>
      <c r="C300" s="122" t="str">
        <f>' 2_Wesentlichkeitsanalyse (dW)'!C307</f>
        <v>S3 - Betroffene Gemeinschaften</v>
      </c>
      <c r="D300" s="123" t="str">
        <f>' 2_Wesentlichkeitsanalyse (dW)'!D307</f>
        <v>Bürgerrechte und politische Rechte von Gemeinschaften</v>
      </c>
      <c r="E300" s="125" t="str">
        <f>' 2_Wesentlichkeitsanalyse (dW)'!E307</f>
        <v>Auswirkungen auf Menschenrechtsverteidiger</v>
      </c>
      <c r="F300" s="46" t="str">
        <f>IF(Tableau32[[#This Row],[Zutreffend?
'[ Ja / Nein']]]=0,"",Tableau32[[#This Row],[Zutreffend?
'[ Ja / Nein']]])</f>
        <v/>
      </c>
      <c r="G300" s="123" t="s">
        <v>42</v>
      </c>
      <c r="H300" s="129" t="str">
        <f>IF(' 2_Wesentlichkeitsanalyse (dW)'!K307=0,"",' 2_Wesentlichkeitsanalyse (dW)'!K307)</f>
        <v/>
      </c>
      <c r="I300" s="127" t="str">
        <f>IF(' 2_Wesentlichkeitsanalyse (dW)'!V307=0,"",' 2_Wesentlichkeitsanalyse (dW)'!V307)</f>
        <v/>
      </c>
    </row>
    <row r="301" spans="1:9" ht="64.5" hidden="1" outlineLevel="1">
      <c r="A301" s="25"/>
      <c r="B301" s="124" t="str">
        <f>' 2_Wesentlichkeitsanalyse (dW)'!B308</f>
        <v>ESRS S3</v>
      </c>
      <c r="C301" s="122" t="str">
        <f>' 2_Wesentlichkeitsanalyse (dW)'!C308</f>
        <v>S3 - Betroffene Gemeinschaften</v>
      </c>
      <c r="D301" s="123" t="str">
        <f>' 2_Wesentlichkeitsanalyse (dW)'!D308</f>
        <v>Bürgerrechte und politische Rechte von Gemeinschaften</v>
      </c>
      <c r="E301" s="125" t="str">
        <f>' 2_Wesentlichkeitsanalyse (dW)'!E308</f>
        <v>Auswirkungen auf Menschenrechtsverteidiger</v>
      </c>
      <c r="F301" s="46" t="str">
        <f>IF(Tableau32[[#This Row],[Zutreffend?
'[ Ja / Nein']]]=0,"",Tableau32[[#This Row],[Zutreffend?
'[ Ja / Nein']]])</f>
        <v/>
      </c>
      <c r="G301" s="123" t="s">
        <v>42</v>
      </c>
      <c r="H301" s="129" t="str">
        <f>IF(' 2_Wesentlichkeitsanalyse (dW)'!K308=0,"",' 2_Wesentlichkeitsanalyse (dW)'!K308)</f>
        <v/>
      </c>
      <c r="I301" s="127" t="str">
        <f>IF(' 2_Wesentlichkeitsanalyse (dW)'!V308=0,"",' 2_Wesentlichkeitsanalyse (dW)'!V308)</f>
        <v/>
      </c>
    </row>
    <row r="302" spans="1:9" ht="64.5" hidden="1" outlineLevel="1">
      <c r="A302" s="25"/>
      <c r="B302" s="124" t="str">
        <f>' 2_Wesentlichkeitsanalyse (dW)'!B309</f>
        <v>ESRS S3</v>
      </c>
      <c r="C302" s="122" t="str">
        <f>' 2_Wesentlichkeitsanalyse (dW)'!C309</f>
        <v>S3 - Betroffene Gemeinschaften</v>
      </c>
      <c r="D302" s="123" t="str">
        <f>' 2_Wesentlichkeitsanalyse (dW)'!D309</f>
        <v>Bürgerrechte und politische Rechte von Gemeinschaften</v>
      </c>
      <c r="E302" s="125" t="str">
        <f>' 2_Wesentlichkeitsanalyse (dW)'!E309</f>
        <v>Auswirkungen auf Menschenrechtsverteidiger</v>
      </c>
      <c r="F302" s="46" t="str">
        <f>IF(Tableau32[[#This Row],[Zutreffend?
'[ Ja / Nein']]]=0,"",Tableau32[[#This Row],[Zutreffend?
'[ Ja / Nein']]])</f>
        <v/>
      </c>
      <c r="G302" s="123" t="s">
        <v>42</v>
      </c>
      <c r="H302" s="129" t="str">
        <f>IF(' 2_Wesentlichkeitsanalyse (dW)'!K309=0,"",' 2_Wesentlichkeitsanalyse (dW)'!K309)</f>
        <v/>
      </c>
      <c r="I302" s="127" t="str">
        <f>IF(' 2_Wesentlichkeitsanalyse (dW)'!V309=0,"",' 2_Wesentlichkeitsanalyse (dW)'!V309)</f>
        <v/>
      </c>
    </row>
    <row r="303" spans="1:9" ht="43" hidden="1" outlineLevel="1">
      <c r="A303" s="25"/>
      <c r="B303" s="124" t="str">
        <f>' 2_Wesentlichkeitsanalyse (dW)'!B310</f>
        <v>ESRS S3</v>
      </c>
      <c r="C303" s="122" t="str">
        <f>' 2_Wesentlichkeitsanalyse (dW)'!C310</f>
        <v>S3 - Betroffene Gemeinschaften</v>
      </c>
      <c r="D303" s="123" t="str">
        <f>' 2_Wesentlichkeitsanalyse (dW)'!D310</f>
        <v>Rechte indigener Völker</v>
      </c>
      <c r="E303" s="125" t="str">
        <f>' 2_Wesentlichkeitsanalyse (dW)'!E310</f>
        <v>Freiwillige und in Kenntnis der Sachlage erteilte vorherige Zustimmung</v>
      </c>
      <c r="F303" s="46" t="str">
        <f>IF(Tableau32[[#This Row],[Zutreffend?
'[ Ja / Nein']]]=0,"",Tableau32[[#This Row],[Zutreffend?
'[ Ja / Nein']]])</f>
        <v/>
      </c>
      <c r="G303" s="123" t="s">
        <v>42</v>
      </c>
      <c r="H303" s="129" t="str">
        <f>IF(' 2_Wesentlichkeitsanalyse (dW)'!K310=0,"",' 2_Wesentlichkeitsanalyse (dW)'!K310)</f>
        <v/>
      </c>
      <c r="I303" s="127" t="str">
        <f>IF(' 2_Wesentlichkeitsanalyse (dW)'!V310=0,"",' 2_Wesentlichkeitsanalyse (dW)'!V310)</f>
        <v/>
      </c>
    </row>
    <row r="304" spans="1:9" ht="43" hidden="1" outlineLevel="1">
      <c r="A304" s="25"/>
      <c r="B304" s="124" t="str">
        <f>' 2_Wesentlichkeitsanalyse (dW)'!B311</f>
        <v>ESRS S3</v>
      </c>
      <c r="C304" s="122" t="str">
        <f>' 2_Wesentlichkeitsanalyse (dW)'!C311</f>
        <v>S3 - Betroffene Gemeinschaften</v>
      </c>
      <c r="D304" s="123" t="str">
        <f>' 2_Wesentlichkeitsanalyse (dW)'!D311</f>
        <v>Rechte indigener Völker</v>
      </c>
      <c r="E304" s="125" t="str">
        <f>' 2_Wesentlichkeitsanalyse (dW)'!E311</f>
        <v>Freiwillige und in Kenntnis der Sachlage erteilte vorherige Zustimmung</v>
      </c>
      <c r="F304" s="46" t="str">
        <f>IF(Tableau32[[#This Row],[Zutreffend?
'[ Ja / Nein']]]=0,"",Tableau32[[#This Row],[Zutreffend?
'[ Ja / Nein']]])</f>
        <v/>
      </c>
      <c r="G304" s="123" t="s">
        <v>42</v>
      </c>
      <c r="H304" s="129" t="str">
        <f>IF(' 2_Wesentlichkeitsanalyse (dW)'!K311=0,"",' 2_Wesentlichkeitsanalyse (dW)'!K311)</f>
        <v/>
      </c>
      <c r="I304" s="127" t="str">
        <f>IF(' 2_Wesentlichkeitsanalyse (dW)'!V311=0,"",' 2_Wesentlichkeitsanalyse (dW)'!V311)</f>
        <v/>
      </c>
    </row>
    <row r="305" spans="1:9" ht="43" hidden="1" outlineLevel="1">
      <c r="A305" s="25"/>
      <c r="B305" s="124" t="str">
        <f>' 2_Wesentlichkeitsanalyse (dW)'!B312</f>
        <v>ESRS S3</v>
      </c>
      <c r="C305" s="122" t="str">
        <f>' 2_Wesentlichkeitsanalyse (dW)'!C312</f>
        <v>S3 - Betroffene Gemeinschaften</v>
      </c>
      <c r="D305" s="123" t="str">
        <f>' 2_Wesentlichkeitsanalyse (dW)'!D312</f>
        <v>Rechte indigener Völker</v>
      </c>
      <c r="E305" s="125" t="str">
        <f>' 2_Wesentlichkeitsanalyse (dW)'!E312</f>
        <v>Freiwillige und in Kenntnis der Sachlage erteilte vorherige Zustimmung</v>
      </c>
      <c r="F305" s="46" t="str">
        <f>IF(Tableau32[[#This Row],[Zutreffend?
'[ Ja / Nein']]]=0,"",Tableau32[[#This Row],[Zutreffend?
'[ Ja / Nein']]])</f>
        <v/>
      </c>
      <c r="G305" s="123" t="s">
        <v>42</v>
      </c>
      <c r="H305" s="129" t="str">
        <f>IF(' 2_Wesentlichkeitsanalyse (dW)'!K312=0,"",' 2_Wesentlichkeitsanalyse (dW)'!K312)</f>
        <v/>
      </c>
      <c r="I305" s="127" t="str">
        <f>IF(' 2_Wesentlichkeitsanalyse (dW)'!V312=0,"",' 2_Wesentlichkeitsanalyse (dW)'!V312)</f>
        <v/>
      </c>
    </row>
    <row r="306" spans="1:9" ht="43" hidden="1" outlineLevel="1">
      <c r="A306" s="25"/>
      <c r="B306" s="124" t="str">
        <f>' 2_Wesentlichkeitsanalyse (dW)'!B313</f>
        <v>ESRS S3</v>
      </c>
      <c r="C306" s="122" t="str">
        <f>' 2_Wesentlichkeitsanalyse (dW)'!C313</f>
        <v>S3 - Betroffene Gemeinschaften</v>
      </c>
      <c r="D306" s="123" t="str">
        <f>' 2_Wesentlichkeitsanalyse (dW)'!D313</f>
        <v>Rechte indigener Völker</v>
      </c>
      <c r="E306" s="125" t="str">
        <f>' 2_Wesentlichkeitsanalyse (dW)'!E313</f>
        <v>Freiwillige und in Kenntnis der Sachlage erteilte vorherige Zustimmung</v>
      </c>
      <c r="F306" s="46" t="str">
        <f>IF(Tableau32[[#This Row],[Zutreffend?
'[ Ja / Nein']]]=0,"",Tableau32[[#This Row],[Zutreffend?
'[ Ja / Nein']]])</f>
        <v/>
      </c>
      <c r="G306" s="123" t="s">
        <v>42</v>
      </c>
      <c r="H306" s="129" t="str">
        <f>IF(' 2_Wesentlichkeitsanalyse (dW)'!K313=0,"",' 2_Wesentlichkeitsanalyse (dW)'!K313)</f>
        <v/>
      </c>
      <c r="I306" s="127" t="str">
        <f>IF(' 2_Wesentlichkeitsanalyse (dW)'!V313=0,"",' 2_Wesentlichkeitsanalyse (dW)'!V313)</f>
        <v/>
      </c>
    </row>
    <row r="307" spans="1:9" ht="43" hidden="1" outlineLevel="1">
      <c r="A307" s="25"/>
      <c r="B307" s="124" t="str">
        <f>' 2_Wesentlichkeitsanalyse (dW)'!B314</f>
        <v>ESRS S3</v>
      </c>
      <c r="C307" s="122" t="str">
        <f>' 2_Wesentlichkeitsanalyse (dW)'!C314</f>
        <v>S3 - Betroffene Gemeinschaften</v>
      </c>
      <c r="D307" s="123" t="str">
        <f>' 2_Wesentlichkeitsanalyse (dW)'!D314</f>
        <v>Rechte indigener Völker</v>
      </c>
      <c r="E307" s="125" t="str">
        <f>' 2_Wesentlichkeitsanalyse (dW)'!E314</f>
        <v>Selbstbestimmung</v>
      </c>
      <c r="F307" s="46" t="str">
        <f>IF(Tableau32[[#This Row],[Zutreffend?
'[ Ja / Nein']]]=0,"",Tableau32[[#This Row],[Zutreffend?
'[ Ja / Nein']]])</f>
        <v/>
      </c>
      <c r="G307" s="123" t="s">
        <v>42</v>
      </c>
      <c r="H307" s="129" t="str">
        <f>IF(' 2_Wesentlichkeitsanalyse (dW)'!K314=0,"",' 2_Wesentlichkeitsanalyse (dW)'!K314)</f>
        <v/>
      </c>
      <c r="I307" s="127" t="str">
        <f>IF(' 2_Wesentlichkeitsanalyse (dW)'!V314=0,"",' 2_Wesentlichkeitsanalyse (dW)'!V314)</f>
        <v/>
      </c>
    </row>
    <row r="308" spans="1:9" ht="43" hidden="1" outlineLevel="1">
      <c r="A308" s="25"/>
      <c r="B308" s="124" t="str">
        <f>' 2_Wesentlichkeitsanalyse (dW)'!B315</f>
        <v>ESRS S3</v>
      </c>
      <c r="C308" s="122" t="str">
        <f>' 2_Wesentlichkeitsanalyse (dW)'!C315</f>
        <v>S3 - Betroffene Gemeinschaften</v>
      </c>
      <c r="D308" s="123" t="str">
        <f>' 2_Wesentlichkeitsanalyse (dW)'!D315</f>
        <v>Rechte indigener Völker</v>
      </c>
      <c r="E308" s="125" t="str">
        <f>' 2_Wesentlichkeitsanalyse (dW)'!E315</f>
        <v>Selbstbestimmung</v>
      </c>
      <c r="F308" s="46" t="str">
        <f>IF(Tableau32[[#This Row],[Zutreffend?
'[ Ja / Nein']]]=0,"",Tableau32[[#This Row],[Zutreffend?
'[ Ja / Nein']]])</f>
        <v/>
      </c>
      <c r="G308" s="123" t="s">
        <v>42</v>
      </c>
      <c r="H308" s="129" t="str">
        <f>IF(' 2_Wesentlichkeitsanalyse (dW)'!K315=0,"",' 2_Wesentlichkeitsanalyse (dW)'!K315)</f>
        <v/>
      </c>
      <c r="I308" s="127" t="str">
        <f>IF(' 2_Wesentlichkeitsanalyse (dW)'!V315=0,"",' 2_Wesentlichkeitsanalyse (dW)'!V315)</f>
        <v/>
      </c>
    </row>
    <row r="309" spans="1:9" ht="43" hidden="1" outlineLevel="1">
      <c r="A309" s="25"/>
      <c r="B309" s="124" t="str">
        <f>' 2_Wesentlichkeitsanalyse (dW)'!B316</f>
        <v>ESRS S3</v>
      </c>
      <c r="C309" s="122" t="str">
        <f>' 2_Wesentlichkeitsanalyse (dW)'!C316</f>
        <v>S3 - Betroffene Gemeinschaften</v>
      </c>
      <c r="D309" s="123" t="str">
        <f>' 2_Wesentlichkeitsanalyse (dW)'!D316</f>
        <v>Rechte indigener Völker</v>
      </c>
      <c r="E309" s="125" t="str">
        <f>' 2_Wesentlichkeitsanalyse (dW)'!E316</f>
        <v>Selbstbestimmung</v>
      </c>
      <c r="F309" s="46" t="str">
        <f>IF(Tableau32[[#This Row],[Zutreffend?
'[ Ja / Nein']]]=0,"",Tableau32[[#This Row],[Zutreffend?
'[ Ja / Nein']]])</f>
        <v/>
      </c>
      <c r="G309" s="123" t="s">
        <v>42</v>
      </c>
      <c r="H309" s="129" t="str">
        <f>IF(' 2_Wesentlichkeitsanalyse (dW)'!K316=0,"",' 2_Wesentlichkeitsanalyse (dW)'!K316)</f>
        <v/>
      </c>
      <c r="I309" s="127" t="str">
        <f>IF(' 2_Wesentlichkeitsanalyse (dW)'!V316=0,"",' 2_Wesentlichkeitsanalyse (dW)'!V316)</f>
        <v/>
      </c>
    </row>
    <row r="310" spans="1:9" ht="43" hidden="1" outlineLevel="1">
      <c r="A310" s="25"/>
      <c r="B310" s="124" t="str">
        <f>' 2_Wesentlichkeitsanalyse (dW)'!B317</f>
        <v>ESRS S3</v>
      </c>
      <c r="C310" s="122" t="str">
        <f>' 2_Wesentlichkeitsanalyse (dW)'!C317</f>
        <v>S3 - Betroffene Gemeinschaften</v>
      </c>
      <c r="D310" s="123" t="str">
        <f>' 2_Wesentlichkeitsanalyse (dW)'!D317</f>
        <v>Rechte indigener Völker</v>
      </c>
      <c r="E310" s="125" t="str">
        <f>' 2_Wesentlichkeitsanalyse (dW)'!E317</f>
        <v>Selbstbestimmung</v>
      </c>
      <c r="F310" s="46" t="str">
        <f>IF(Tableau32[[#This Row],[Zutreffend?
'[ Ja / Nein']]]=0,"",Tableau32[[#This Row],[Zutreffend?
'[ Ja / Nein']]])</f>
        <v/>
      </c>
      <c r="G310" s="123" t="s">
        <v>42</v>
      </c>
      <c r="H310" s="129" t="str">
        <f>IF(' 2_Wesentlichkeitsanalyse (dW)'!K317=0,"",' 2_Wesentlichkeitsanalyse (dW)'!K317)</f>
        <v/>
      </c>
      <c r="I310" s="127" t="str">
        <f>IF(' 2_Wesentlichkeitsanalyse (dW)'!V317=0,"",' 2_Wesentlichkeitsanalyse (dW)'!V317)</f>
        <v/>
      </c>
    </row>
    <row r="311" spans="1:9" ht="43" hidden="1" outlineLevel="1">
      <c r="A311" s="25"/>
      <c r="B311" s="124" t="str">
        <f>' 2_Wesentlichkeitsanalyse (dW)'!B318</f>
        <v>ESRS S3</v>
      </c>
      <c r="C311" s="122" t="str">
        <f>' 2_Wesentlichkeitsanalyse (dW)'!C318</f>
        <v>S3 - Betroffene Gemeinschaften</v>
      </c>
      <c r="D311" s="123" t="str">
        <f>' 2_Wesentlichkeitsanalyse (dW)'!D318</f>
        <v>Rechte indigener Völker</v>
      </c>
      <c r="E311" s="125" t="str">
        <f>' 2_Wesentlichkeitsanalyse (dW)'!E318</f>
        <v>Kulturelle Rechte</v>
      </c>
      <c r="F311" s="46" t="str">
        <f>IF(Tableau32[[#This Row],[Zutreffend?
'[ Ja / Nein']]]=0,"",Tableau32[[#This Row],[Zutreffend?
'[ Ja / Nein']]])</f>
        <v/>
      </c>
      <c r="G311" s="123" t="s">
        <v>42</v>
      </c>
      <c r="H311" s="129" t="str">
        <f>IF(' 2_Wesentlichkeitsanalyse (dW)'!K318=0,"",' 2_Wesentlichkeitsanalyse (dW)'!K318)</f>
        <v/>
      </c>
      <c r="I311" s="127" t="str">
        <f>IF(' 2_Wesentlichkeitsanalyse (dW)'!V318=0,"",' 2_Wesentlichkeitsanalyse (dW)'!V318)</f>
        <v/>
      </c>
    </row>
    <row r="312" spans="1:9" ht="43" hidden="1" outlineLevel="1">
      <c r="A312" s="25"/>
      <c r="B312" s="124" t="str">
        <f>' 2_Wesentlichkeitsanalyse (dW)'!B319</f>
        <v>ESRS S3</v>
      </c>
      <c r="C312" s="122" t="str">
        <f>' 2_Wesentlichkeitsanalyse (dW)'!C319</f>
        <v>S3 - Betroffene Gemeinschaften</v>
      </c>
      <c r="D312" s="123" t="str">
        <f>' 2_Wesentlichkeitsanalyse (dW)'!D319</f>
        <v>Rechte indigener Völker</v>
      </c>
      <c r="E312" s="125" t="str">
        <f>' 2_Wesentlichkeitsanalyse (dW)'!E319</f>
        <v>Kulturelle Rechte</v>
      </c>
      <c r="F312" s="46" t="str">
        <f>IF(Tableau32[[#This Row],[Zutreffend?
'[ Ja / Nein']]]=0,"",Tableau32[[#This Row],[Zutreffend?
'[ Ja / Nein']]])</f>
        <v/>
      </c>
      <c r="G312" s="123" t="s">
        <v>42</v>
      </c>
      <c r="H312" s="129" t="str">
        <f>IF(' 2_Wesentlichkeitsanalyse (dW)'!K319=0,"",' 2_Wesentlichkeitsanalyse (dW)'!K319)</f>
        <v/>
      </c>
      <c r="I312" s="127" t="str">
        <f>IF(' 2_Wesentlichkeitsanalyse (dW)'!V319=0,"",' 2_Wesentlichkeitsanalyse (dW)'!V319)</f>
        <v/>
      </c>
    </row>
    <row r="313" spans="1:9" ht="43" hidden="1" outlineLevel="1">
      <c r="A313" s="25"/>
      <c r="B313" s="124" t="str">
        <f>' 2_Wesentlichkeitsanalyse (dW)'!B320</f>
        <v>ESRS S3</v>
      </c>
      <c r="C313" s="122" t="str">
        <f>' 2_Wesentlichkeitsanalyse (dW)'!C320</f>
        <v>S3 - Betroffene Gemeinschaften</v>
      </c>
      <c r="D313" s="123" t="str">
        <f>' 2_Wesentlichkeitsanalyse (dW)'!D320</f>
        <v>Rechte indigener Völker</v>
      </c>
      <c r="E313" s="125" t="str">
        <f>' 2_Wesentlichkeitsanalyse (dW)'!E320</f>
        <v>Kulturelle Rechte</v>
      </c>
      <c r="F313" s="46" t="str">
        <f>IF(Tableau32[[#This Row],[Zutreffend?
'[ Ja / Nein']]]=0,"",Tableau32[[#This Row],[Zutreffend?
'[ Ja / Nein']]])</f>
        <v/>
      </c>
      <c r="G313" s="123" t="s">
        <v>42</v>
      </c>
      <c r="H313" s="129" t="str">
        <f>IF(' 2_Wesentlichkeitsanalyse (dW)'!K320=0,"",' 2_Wesentlichkeitsanalyse (dW)'!K320)</f>
        <v/>
      </c>
      <c r="I313" s="127" t="str">
        <f>IF(' 2_Wesentlichkeitsanalyse (dW)'!V320=0,"",' 2_Wesentlichkeitsanalyse (dW)'!V320)</f>
        <v/>
      </c>
    </row>
    <row r="314" spans="1:9" ht="43" hidden="1" collapsed="1">
      <c r="A314" s="25"/>
      <c r="B314" s="124" t="str">
        <f>' 2_Wesentlichkeitsanalyse (dW)'!B321</f>
        <v>ESRS S3</v>
      </c>
      <c r="C314" s="122" t="str">
        <f>' 2_Wesentlichkeitsanalyse (dW)'!C321</f>
        <v>S3 - Betroffene Gemeinschaften</v>
      </c>
      <c r="D314" s="123" t="str">
        <f>' 2_Wesentlichkeitsanalyse (dW)'!D321</f>
        <v>Rechte indigener Völker</v>
      </c>
      <c r="E314" s="125" t="str">
        <f>' 2_Wesentlichkeitsanalyse (dW)'!E321</f>
        <v>Kulturelle Rechte</v>
      </c>
      <c r="F314" s="46" t="str">
        <f>IF(Tableau32[[#This Row],[Zutreffend?
'[ Ja / Nein']]]=0,"",Tableau32[[#This Row],[Zutreffend?
'[ Ja / Nein']]])</f>
        <v/>
      </c>
      <c r="G314" s="123" t="s">
        <v>42</v>
      </c>
      <c r="H314" s="129" t="str">
        <f>IF(' 2_Wesentlichkeitsanalyse (dW)'!K321=0,"",' 2_Wesentlichkeitsanalyse (dW)'!K321)</f>
        <v/>
      </c>
      <c r="I314" s="127" t="str">
        <f>IF(' 2_Wesentlichkeitsanalyse (dW)'!V321=0,"",' 2_Wesentlichkeitsanalyse (dW)'!V321)</f>
        <v/>
      </c>
    </row>
    <row r="315" spans="1:9" ht="86" hidden="1" outlineLevel="1">
      <c r="A315" s="25"/>
      <c r="B315" s="122" t="str">
        <f>' 2_Wesentlichkeitsanalyse (dW)'!B323</f>
        <v>ESRS S4</v>
      </c>
      <c r="C315" s="122" t="str">
        <f>' 2_Wesentlichkeitsanalyse (dW)'!C323</f>
        <v>S4 - Verbraucher und Endnutzer</v>
      </c>
      <c r="D315" s="123" t="str">
        <f>' 2_Wesentlichkeitsanalyse (dW)'!D323</f>
        <v>Informationsbezogene Auswirkungen für Verbraucher und/oder Endnutzer</v>
      </c>
      <c r="E315" s="125" t="str">
        <f>' 2_Wesentlichkeitsanalyse (dW)'!E323</f>
        <v>Datenschutz</v>
      </c>
      <c r="F315" s="46" t="str">
        <f>IF(Tableau32[[#This Row],[Zutreffend?
'[ Ja / Nein']]]=0,"",Tableau32[[#This Row],[Zutreffend?
'[ Ja / Nein']]])</f>
        <v/>
      </c>
      <c r="G315" s="123" t="s">
        <v>42</v>
      </c>
      <c r="H315" s="129" t="str">
        <f>IF(' 2_Wesentlichkeitsanalyse (dW)'!K323=0,"",' 2_Wesentlichkeitsanalyse (dW)'!K323)</f>
        <v/>
      </c>
      <c r="I315" s="127" t="str">
        <f>IF(' 2_Wesentlichkeitsanalyse (dW)'!V323=0,"",' 2_Wesentlichkeitsanalyse (dW)'!V323)</f>
        <v/>
      </c>
    </row>
    <row r="316" spans="1:9" ht="86" hidden="1" outlineLevel="1">
      <c r="A316" s="25"/>
      <c r="B316" s="122" t="str">
        <f>' 2_Wesentlichkeitsanalyse (dW)'!B324</f>
        <v>ESRS S4</v>
      </c>
      <c r="C316" s="122" t="str">
        <f>' 2_Wesentlichkeitsanalyse (dW)'!C324</f>
        <v>S4 - Verbraucher und Endnutzer</v>
      </c>
      <c r="D316" s="123" t="str">
        <f>' 2_Wesentlichkeitsanalyse (dW)'!D324</f>
        <v>Informationsbezogene Auswirkungen für Verbraucher und/oder Endnutzer</v>
      </c>
      <c r="E316" s="125" t="str">
        <f>' 2_Wesentlichkeitsanalyse (dW)'!E324</f>
        <v>Datenschutz</v>
      </c>
      <c r="F316" s="46" t="str">
        <f>IF(Tableau32[[#This Row],[Zutreffend?
'[ Ja / Nein']]]=0,"",Tableau32[[#This Row],[Zutreffend?
'[ Ja / Nein']]])</f>
        <v/>
      </c>
      <c r="G316" s="123" t="s">
        <v>42</v>
      </c>
      <c r="H316" s="129" t="str">
        <f>IF(' 2_Wesentlichkeitsanalyse (dW)'!K324=0,"",' 2_Wesentlichkeitsanalyse (dW)'!K324)</f>
        <v/>
      </c>
      <c r="I316" s="127" t="str">
        <f>IF(' 2_Wesentlichkeitsanalyse (dW)'!V324=0,"",' 2_Wesentlichkeitsanalyse (dW)'!V324)</f>
        <v/>
      </c>
    </row>
    <row r="317" spans="1:9" ht="86" hidden="1" outlineLevel="1">
      <c r="A317" s="25"/>
      <c r="B317" s="122" t="str">
        <f>' 2_Wesentlichkeitsanalyse (dW)'!B325</f>
        <v>ESRS S4</v>
      </c>
      <c r="C317" s="122" t="str">
        <f>' 2_Wesentlichkeitsanalyse (dW)'!C325</f>
        <v>S4 - Verbraucher und Endnutzer</v>
      </c>
      <c r="D317" s="123" t="str">
        <f>' 2_Wesentlichkeitsanalyse (dW)'!D325</f>
        <v>Informationsbezogene Auswirkungen für Verbraucher und/oder Endnutzer</v>
      </c>
      <c r="E317" s="125" t="str">
        <f>' 2_Wesentlichkeitsanalyse (dW)'!E325</f>
        <v>Datenschutz</v>
      </c>
      <c r="F317" s="46" t="str">
        <f>IF(Tableau32[[#This Row],[Zutreffend?
'[ Ja / Nein']]]=0,"",Tableau32[[#This Row],[Zutreffend?
'[ Ja / Nein']]])</f>
        <v/>
      </c>
      <c r="G317" s="123" t="s">
        <v>42</v>
      </c>
      <c r="H317" s="129" t="str">
        <f>IF(' 2_Wesentlichkeitsanalyse (dW)'!K325=0,"",' 2_Wesentlichkeitsanalyse (dW)'!K325)</f>
        <v/>
      </c>
      <c r="I317" s="127" t="str">
        <f>IF(' 2_Wesentlichkeitsanalyse (dW)'!V325=0,"",' 2_Wesentlichkeitsanalyse (dW)'!V325)</f>
        <v/>
      </c>
    </row>
    <row r="318" spans="1:9" ht="86" hidden="1" outlineLevel="1">
      <c r="A318" s="25"/>
      <c r="B318" s="122" t="str">
        <f>' 2_Wesentlichkeitsanalyse (dW)'!B326</f>
        <v>ESRS S4</v>
      </c>
      <c r="C318" s="122" t="str">
        <f>' 2_Wesentlichkeitsanalyse (dW)'!C326</f>
        <v>S4 - Verbraucher und Endnutzer</v>
      </c>
      <c r="D318" s="123" t="str">
        <f>' 2_Wesentlichkeitsanalyse (dW)'!D326</f>
        <v>Informationsbezogene Auswirkungen für Verbraucher und/oder Endnutzer</v>
      </c>
      <c r="E318" s="125" t="str">
        <f>' 2_Wesentlichkeitsanalyse (dW)'!E326</f>
        <v>Datenschutz</v>
      </c>
      <c r="F318" s="46" t="str">
        <f>IF(Tableau32[[#This Row],[Zutreffend?
'[ Ja / Nein']]]=0,"",Tableau32[[#This Row],[Zutreffend?
'[ Ja / Nein']]])</f>
        <v/>
      </c>
      <c r="G318" s="123" t="s">
        <v>42</v>
      </c>
      <c r="H318" s="129" t="str">
        <f>IF(' 2_Wesentlichkeitsanalyse (dW)'!K326=0,"",' 2_Wesentlichkeitsanalyse (dW)'!K326)</f>
        <v/>
      </c>
      <c r="I318" s="127" t="str">
        <f>IF(' 2_Wesentlichkeitsanalyse (dW)'!V326=0,"",' 2_Wesentlichkeitsanalyse (dW)'!V326)</f>
        <v/>
      </c>
    </row>
    <row r="319" spans="1:9" ht="86" hidden="1" outlineLevel="1">
      <c r="A319" s="25"/>
      <c r="B319" s="122" t="str">
        <f>' 2_Wesentlichkeitsanalyse (dW)'!B327</f>
        <v>ESRS S4</v>
      </c>
      <c r="C319" s="122" t="str">
        <f>' 2_Wesentlichkeitsanalyse (dW)'!C327</f>
        <v>S4 - Verbraucher und Endnutzer</v>
      </c>
      <c r="D319" s="123" t="str">
        <f>' 2_Wesentlichkeitsanalyse (dW)'!D327</f>
        <v>Informationsbezogene Auswirkungen für Verbraucher und/oder Endnutzer</v>
      </c>
      <c r="E319" s="125" t="str">
        <f>' 2_Wesentlichkeitsanalyse (dW)'!E327</f>
        <v>Meinungsfreiheit</v>
      </c>
      <c r="F319" s="46" t="str">
        <f>IF(Tableau32[[#This Row],[Zutreffend?
'[ Ja / Nein']]]=0,"",Tableau32[[#This Row],[Zutreffend?
'[ Ja / Nein']]])</f>
        <v/>
      </c>
      <c r="G319" s="123" t="s">
        <v>42</v>
      </c>
      <c r="H319" s="129" t="str">
        <f>IF(' 2_Wesentlichkeitsanalyse (dW)'!K327=0,"",' 2_Wesentlichkeitsanalyse (dW)'!K327)</f>
        <v/>
      </c>
      <c r="I319" s="127" t="str">
        <f>IF(' 2_Wesentlichkeitsanalyse (dW)'!V327=0,"",' 2_Wesentlichkeitsanalyse (dW)'!V327)</f>
        <v/>
      </c>
    </row>
    <row r="320" spans="1:9" ht="86" hidden="1" outlineLevel="1">
      <c r="A320" s="25"/>
      <c r="B320" s="122" t="str">
        <f>' 2_Wesentlichkeitsanalyse (dW)'!B328</f>
        <v>ESRS S4</v>
      </c>
      <c r="C320" s="122" t="str">
        <f>' 2_Wesentlichkeitsanalyse (dW)'!C328</f>
        <v>S4 - Verbraucher und Endnutzer</v>
      </c>
      <c r="D320" s="123" t="str">
        <f>' 2_Wesentlichkeitsanalyse (dW)'!D328</f>
        <v>Informationsbezogene Auswirkungen für Verbraucher und/oder Endnutzer</v>
      </c>
      <c r="E320" s="125" t="str">
        <f>' 2_Wesentlichkeitsanalyse (dW)'!E328</f>
        <v>Meinungsfreiheit</v>
      </c>
      <c r="F320" s="46" t="str">
        <f>IF(Tableau32[[#This Row],[Zutreffend?
'[ Ja / Nein']]]=0,"",Tableau32[[#This Row],[Zutreffend?
'[ Ja / Nein']]])</f>
        <v/>
      </c>
      <c r="G320" s="123" t="s">
        <v>42</v>
      </c>
      <c r="H320" s="129" t="str">
        <f>IF(' 2_Wesentlichkeitsanalyse (dW)'!K328=0,"",' 2_Wesentlichkeitsanalyse (dW)'!K328)</f>
        <v/>
      </c>
      <c r="I320" s="127" t="str">
        <f>IF(' 2_Wesentlichkeitsanalyse (dW)'!V328=0,"",' 2_Wesentlichkeitsanalyse (dW)'!V328)</f>
        <v/>
      </c>
    </row>
    <row r="321" spans="1:9" ht="86" hidden="1" outlineLevel="1">
      <c r="A321" s="25"/>
      <c r="B321" s="122" t="str">
        <f>' 2_Wesentlichkeitsanalyse (dW)'!B329</f>
        <v>ESRS S4</v>
      </c>
      <c r="C321" s="122" t="str">
        <f>' 2_Wesentlichkeitsanalyse (dW)'!C329</f>
        <v>S4 - Verbraucher und Endnutzer</v>
      </c>
      <c r="D321" s="123" t="str">
        <f>' 2_Wesentlichkeitsanalyse (dW)'!D329</f>
        <v>Informationsbezogene Auswirkungen für Verbraucher und/oder Endnutzer</v>
      </c>
      <c r="E321" s="125" t="str">
        <f>' 2_Wesentlichkeitsanalyse (dW)'!E329</f>
        <v>Meinungsfreiheit</v>
      </c>
      <c r="F321" s="46" t="str">
        <f>IF(Tableau32[[#This Row],[Zutreffend?
'[ Ja / Nein']]]=0,"",Tableau32[[#This Row],[Zutreffend?
'[ Ja / Nein']]])</f>
        <v/>
      </c>
      <c r="G321" s="123" t="s">
        <v>42</v>
      </c>
      <c r="H321" s="129" t="str">
        <f>IF(' 2_Wesentlichkeitsanalyse (dW)'!K329=0,"",' 2_Wesentlichkeitsanalyse (dW)'!K329)</f>
        <v/>
      </c>
      <c r="I321" s="127" t="str">
        <f>IF(' 2_Wesentlichkeitsanalyse (dW)'!V329=0,"",' 2_Wesentlichkeitsanalyse (dW)'!V329)</f>
        <v/>
      </c>
    </row>
    <row r="322" spans="1:9" ht="86" hidden="1" outlineLevel="1">
      <c r="A322" s="25"/>
      <c r="B322" s="122" t="str">
        <f>' 2_Wesentlichkeitsanalyse (dW)'!B330</f>
        <v>ESRS S4</v>
      </c>
      <c r="C322" s="122" t="str">
        <f>' 2_Wesentlichkeitsanalyse (dW)'!C330</f>
        <v>S4 - Verbraucher und Endnutzer</v>
      </c>
      <c r="D322" s="123" t="str">
        <f>' 2_Wesentlichkeitsanalyse (dW)'!D330</f>
        <v>Informationsbezogene Auswirkungen für Verbraucher und/oder Endnutzer</v>
      </c>
      <c r="E322" s="125" t="str">
        <f>' 2_Wesentlichkeitsanalyse (dW)'!E330</f>
        <v>Meinungsfreiheit</v>
      </c>
      <c r="F322" s="46" t="str">
        <f>IF(Tableau32[[#This Row],[Zutreffend?
'[ Ja / Nein']]]=0,"",Tableau32[[#This Row],[Zutreffend?
'[ Ja / Nein']]])</f>
        <v/>
      </c>
      <c r="G322" s="123" t="s">
        <v>42</v>
      </c>
      <c r="H322" s="129" t="str">
        <f>IF(' 2_Wesentlichkeitsanalyse (dW)'!K330=0,"",' 2_Wesentlichkeitsanalyse (dW)'!K330)</f>
        <v/>
      </c>
      <c r="I322" s="127" t="str">
        <f>IF(' 2_Wesentlichkeitsanalyse (dW)'!V330=0,"",' 2_Wesentlichkeitsanalyse (dW)'!V330)</f>
        <v/>
      </c>
    </row>
    <row r="323" spans="1:9" ht="86" hidden="1" outlineLevel="1">
      <c r="A323" s="25"/>
      <c r="B323" s="122" t="str">
        <f>' 2_Wesentlichkeitsanalyse (dW)'!B331</f>
        <v>ESRS S4</v>
      </c>
      <c r="C323" s="122" t="str">
        <f>' 2_Wesentlichkeitsanalyse (dW)'!C331</f>
        <v>S4 - Verbraucher und Endnutzer</v>
      </c>
      <c r="D323" s="123" t="str">
        <f>' 2_Wesentlichkeitsanalyse (dW)'!D331</f>
        <v>Informationsbezogene Auswirkungen für Verbraucher und/oder Endnutzer</v>
      </c>
      <c r="E323" s="125" t="str">
        <f>' 2_Wesentlichkeitsanalyse (dW)'!E331</f>
        <v>Zugang zu (hochwertigen) Informationen</v>
      </c>
      <c r="F323" s="46" t="str">
        <f>IF(Tableau32[[#This Row],[Zutreffend?
'[ Ja / Nein']]]=0,"",Tableau32[[#This Row],[Zutreffend?
'[ Ja / Nein']]])</f>
        <v/>
      </c>
      <c r="G323" s="123" t="s">
        <v>42</v>
      </c>
      <c r="H323" s="129" t="str">
        <f>IF(' 2_Wesentlichkeitsanalyse (dW)'!K331=0,"",' 2_Wesentlichkeitsanalyse (dW)'!K331)</f>
        <v/>
      </c>
      <c r="I323" s="127" t="str">
        <f>IF(' 2_Wesentlichkeitsanalyse (dW)'!V331=0,"",' 2_Wesentlichkeitsanalyse (dW)'!V331)</f>
        <v/>
      </c>
    </row>
    <row r="324" spans="1:9" ht="86" hidden="1" outlineLevel="1">
      <c r="A324" s="25"/>
      <c r="B324" s="122" t="str">
        <f>' 2_Wesentlichkeitsanalyse (dW)'!B332</f>
        <v>ESRS S4</v>
      </c>
      <c r="C324" s="122" t="str">
        <f>' 2_Wesentlichkeitsanalyse (dW)'!C332</f>
        <v>S4 - Verbraucher und Endnutzer</v>
      </c>
      <c r="D324" s="123" t="str">
        <f>' 2_Wesentlichkeitsanalyse (dW)'!D332</f>
        <v>Informationsbezogene Auswirkungen für Verbraucher und/oder Endnutzer</v>
      </c>
      <c r="E324" s="125" t="str">
        <f>' 2_Wesentlichkeitsanalyse (dW)'!E332</f>
        <v>Zugang zu (hochwertigen) Informationen</v>
      </c>
      <c r="F324" s="46" t="str">
        <f>IF(Tableau32[[#This Row],[Zutreffend?
'[ Ja / Nein']]]=0,"",Tableau32[[#This Row],[Zutreffend?
'[ Ja / Nein']]])</f>
        <v/>
      </c>
      <c r="G324" s="123" t="s">
        <v>42</v>
      </c>
      <c r="H324" s="129" t="str">
        <f>IF(' 2_Wesentlichkeitsanalyse (dW)'!K332=0,"",' 2_Wesentlichkeitsanalyse (dW)'!K332)</f>
        <v/>
      </c>
      <c r="I324" s="127" t="str">
        <f>IF(' 2_Wesentlichkeitsanalyse (dW)'!V332=0,"",' 2_Wesentlichkeitsanalyse (dW)'!V332)</f>
        <v/>
      </c>
    </row>
    <row r="325" spans="1:9" ht="86" hidden="1" outlineLevel="1">
      <c r="A325" s="25"/>
      <c r="B325" s="122" t="str">
        <f>' 2_Wesentlichkeitsanalyse (dW)'!B333</f>
        <v>ESRS S4</v>
      </c>
      <c r="C325" s="122" t="str">
        <f>' 2_Wesentlichkeitsanalyse (dW)'!C333</f>
        <v>S4 - Verbraucher und Endnutzer</v>
      </c>
      <c r="D325" s="123" t="str">
        <f>' 2_Wesentlichkeitsanalyse (dW)'!D333</f>
        <v>Informationsbezogene Auswirkungen für Verbraucher und/oder Endnutzer</v>
      </c>
      <c r="E325" s="125" t="str">
        <f>' 2_Wesentlichkeitsanalyse (dW)'!E333</f>
        <v>Zugang zu (hochwertigen) Informationen</v>
      </c>
      <c r="F325" s="46" t="str">
        <f>IF(Tableau32[[#This Row],[Zutreffend?
'[ Ja / Nein']]]=0,"",Tableau32[[#This Row],[Zutreffend?
'[ Ja / Nein']]])</f>
        <v/>
      </c>
      <c r="G325" s="123" t="s">
        <v>42</v>
      </c>
      <c r="H325" s="129" t="str">
        <f>IF(' 2_Wesentlichkeitsanalyse (dW)'!K333=0,"",' 2_Wesentlichkeitsanalyse (dW)'!K333)</f>
        <v/>
      </c>
      <c r="I325" s="127" t="str">
        <f>IF(' 2_Wesentlichkeitsanalyse (dW)'!V333=0,"",' 2_Wesentlichkeitsanalyse (dW)'!V333)</f>
        <v/>
      </c>
    </row>
    <row r="326" spans="1:9" ht="86" hidden="1" outlineLevel="1">
      <c r="A326" s="25"/>
      <c r="B326" s="122" t="str">
        <f>' 2_Wesentlichkeitsanalyse (dW)'!B334</f>
        <v>ESRS S4</v>
      </c>
      <c r="C326" s="122" t="str">
        <f>' 2_Wesentlichkeitsanalyse (dW)'!C334</f>
        <v>S4 - Verbraucher und Endnutzer</v>
      </c>
      <c r="D326" s="123" t="str">
        <f>' 2_Wesentlichkeitsanalyse (dW)'!D334</f>
        <v>Informationsbezogene Auswirkungen für Verbraucher und/oder Endnutzer</v>
      </c>
      <c r="E326" s="125" t="str">
        <f>' 2_Wesentlichkeitsanalyse (dW)'!E334</f>
        <v>Zugang zu (hochwertigen) Informationen</v>
      </c>
      <c r="F326" s="46" t="str">
        <f>IF(Tableau32[[#This Row],[Zutreffend?
'[ Ja / Nein']]]=0,"",Tableau32[[#This Row],[Zutreffend?
'[ Ja / Nein']]])</f>
        <v/>
      </c>
      <c r="G326" s="123" t="s">
        <v>42</v>
      </c>
      <c r="H326" s="129" t="str">
        <f>IF(' 2_Wesentlichkeitsanalyse (dW)'!K334=0,"",' 2_Wesentlichkeitsanalyse (dW)'!K334)</f>
        <v/>
      </c>
      <c r="I326" s="127" t="str">
        <f>IF(' 2_Wesentlichkeitsanalyse (dW)'!V334=0,"",' 2_Wesentlichkeitsanalyse (dW)'!V334)</f>
        <v/>
      </c>
    </row>
    <row r="327" spans="1:9" ht="64.5" hidden="1" outlineLevel="1">
      <c r="A327" s="25"/>
      <c r="B327" s="122" t="str">
        <f>' 2_Wesentlichkeitsanalyse (dW)'!B335</f>
        <v>ESRS S4</v>
      </c>
      <c r="C327" s="122" t="str">
        <f>' 2_Wesentlichkeitsanalyse (dW)'!C335</f>
        <v>S4 - Verbraucher und Endnutzer</v>
      </c>
      <c r="D327" s="123" t="str">
        <f>' 2_Wesentlichkeitsanalyse (dW)'!D335</f>
        <v>Persönliche Sicherheit von Verbrauchern und/oder Endnutzern</v>
      </c>
      <c r="E327" s="125" t="str">
        <f>' 2_Wesentlichkeitsanalyse (dW)'!E335</f>
        <v>Gesundheitsschutz und Sicherheit</v>
      </c>
      <c r="F327" s="46" t="str">
        <f>IF(Tableau32[[#This Row],[Zutreffend?
'[ Ja / Nein']]]=0,"",Tableau32[[#This Row],[Zutreffend?
'[ Ja / Nein']]])</f>
        <v/>
      </c>
      <c r="G327" s="123" t="s">
        <v>42</v>
      </c>
      <c r="H327" s="129" t="str">
        <f>IF(' 2_Wesentlichkeitsanalyse (dW)'!K335=0,"",' 2_Wesentlichkeitsanalyse (dW)'!K335)</f>
        <v/>
      </c>
      <c r="I327" s="127" t="str">
        <f>IF(' 2_Wesentlichkeitsanalyse (dW)'!V335=0,"",' 2_Wesentlichkeitsanalyse (dW)'!V335)</f>
        <v/>
      </c>
    </row>
    <row r="328" spans="1:9" ht="64.5" hidden="1" outlineLevel="1">
      <c r="A328" s="25"/>
      <c r="B328" s="122" t="str">
        <f>' 2_Wesentlichkeitsanalyse (dW)'!B336</f>
        <v>ESRS S4</v>
      </c>
      <c r="C328" s="122" t="str">
        <f>' 2_Wesentlichkeitsanalyse (dW)'!C336</f>
        <v>S4 - Verbraucher und Endnutzer</v>
      </c>
      <c r="D328" s="123" t="str">
        <f>' 2_Wesentlichkeitsanalyse (dW)'!D336</f>
        <v>Persönliche Sicherheit von Verbrauchern und/oder Endnutzern</v>
      </c>
      <c r="E328" s="125" t="str">
        <f>' 2_Wesentlichkeitsanalyse (dW)'!E336</f>
        <v>Gesundheitsschutz und Sicherheit</v>
      </c>
      <c r="F328" s="46" t="str">
        <f>IF(Tableau32[[#This Row],[Zutreffend?
'[ Ja / Nein']]]=0,"",Tableau32[[#This Row],[Zutreffend?
'[ Ja / Nein']]])</f>
        <v/>
      </c>
      <c r="G328" s="123" t="s">
        <v>42</v>
      </c>
      <c r="H328" s="129" t="str">
        <f>IF(' 2_Wesentlichkeitsanalyse (dW)'!K336=0,"",' 2_Wesentlichkeitsanalyse (dW)'!K336)</f>
        <v/>
      </c>
      <c r="I328" s="127" t="str">
        <f>IF(' 2_Wesentlichkeitsanalyse (dW)'!V336=0,"",' 2_Wesentlichkeitsanalyse (dW)'!V336)</f>
        <v/>
      </c>
    </row>
    <row r="329" spans="1:9" ht="64.5" hidden="1" outlineLevel="1">
      <c r="A329" s="25"/>
      <c r="B329" s="122" t="str">
        <f>' 2_Wesentlichkeitsanalyse (dW)'!B337</f>
        <v>ESRS S4</v>
      </c>
      <c r="C329" s="122" t="str">
        <f>' 2_Wesentlichkeitsanalyse (dW)'!C337</f>
        <v>S4 - Verbraucher und Endnutzer</v>
      </c>
      <c r="D329" s="123" t="str">
        <f>' 2_Wesentlichkeitsanalyse (dW)'!D337</f>
        <v>Persönliche Sicherheit von Verbrauchern und/oder Endnutzern</v>
      </c>
      <c r="E329" s="125" t="str">
        <f>' 2_Wesentlichkeitsanalyse (dW)'!E337</f>
        <v>Gesundheitsschutz und Sicherheit</v>
      </c>
      <c r="F329" s="46" t="str">
        <f>IF(Tableau32[[#This Row],[Zutreffend?
'[ Ja / Nein']]]=0,"",Tableau32[[#This Row],[Zutreffend?
'[ Ja / Nein']]])</f>
        <v/>
      </c>
      <c r="G329" s="123" t="s">
        <v>42</v>
      </c>
      <c r="H329" s="129" t="str">
        <f>IF(' 2_Wesentlichkeitsanalyse (dW)'!K337=0,"",' 2_Wesentlichkeitsanalyse (dW)'!K337)</f>
        <v/>
      </c>
      <c r="I329" s="127" t="str">
        <f>IF(' 2_Wesentlichkeitsanalyse (dW)'!V337=0,"",' 2_Wesentlichkeitsanalyse (dW)'!V337)</f>
        <v/>
      </c>
    </row>
    <row r="330" spans="1:9" ht="64.5" hidden="1" outlineLevel="1">
      <c r="A330" s="25"/>
      <c r="B330" s="122" t="str">
        <f>' 2_Wesentlichkeitsanalyse (dW)'!B338</f>
        <v>ESRS S4</v>
      </c>
      <c r="C330" s="122" t="str">
        <f>' 2_Wesentlichkeitsanalyse (dW)'!C338</f>
        <v>S4 - Verbraucher und Endnutzer</v>
      </c>
      <c r="D330" s="123" t="str">
        <f>' 2_Wesentlichkeitsanalyse (dW)'!D338</f>
        <v>Persönliche Sicherheit von Verbrauchern und/oder Endnutzern</v>
      </c>
      <c r="E330" s="125" t="str">
        <f>' 2_Wesentlichkeitsanalyse (dW)'!E338</f>
        <v>Gesundheitsschutz und Sicherheit</v>
      </c>
      <c r="F330" s="46" t="str">
        <f>IF(Tableau32[[#This Row],[Zutreffend?
'[ Ja / Nein']]]=0,"",Tableau32[[#This Row],[Zutreffend?
'[ Ja / Nein']]])</f>
        <v/>
      </c>
      <c r="G330" s="123" t="s">
        <v>42</v>
      </c>
      <c r="H330" s="129" t="str">
        <f>IF(' 2_Wesentlichkeitsanalyse (dW)'!K338=0,"",' 2_Wesentlichkeitsanalyse (dW)'!K338)</f>
        <v/>
      </c>
      <c r="I330" s="127" t="str">
        <f>IF(' 2_Wesentlichkeitsanalyse (dW)'!V338=0,"",' 2_Wesentlichkeitsanalyse (dW)'!V338)</f>
        <v/>
      </c>
    </row>
    <row r="331" spans="1:9" ht="64.5" hidden="1" outlineLevel="1">
      <c r="A331" s="25"/>
      <c r="B331" s="122" t="str">
        <f>' 2_Wesentlichkeitsanalyse (dW)'!B339</f>
        <v>ESRS S4</v>
      </c>
      <c r="C331" s="122" t="str">
        <f>' 2_Wesentlichkeitsanalyse (dW)'!C339</f>
        <v>S4 - Verbraucher und Endnutzer</v>
      </c>
      <c r="D331" s="123" t="str">
        <f>' 2_Wesentlichkeitsanalyse (dW)'!D339</f>
        <v>Persönliche Sicherheit von Verbrauchern und/oder Endnutzern</v>
      </c>
      <c r="E331" s="125" t="str">
        <f>' 2_Wesentlichkeitsanalyse (dW)'!E339</f>
        <v>Persönliche Sicherheit</v>
      </c>
      <c r="F331" s="46" t="str">
        <f>IF(Tableau32[[#This Row],[Zutreffend?
'[ Ja / Nein']]]=0,"",Tableau32[[#This Row],[Zutreffend?
'[ Ja / Nein']]])</f>
        <v/>
      </c>
      <c r="G331" s="123" t="s">
        <v>42</v>
      </c>
      <c r="H331" s="129" t="str">
        <f>IF(' 2_Wesentlichkeitsanalyse (dW)'!K339=0,"",' 2_Wesentlichkeitsanalyse (dW)'!K339)</f>
        <v/>
      </c>
      <c r="I331" s="127" t="str">
        <f>IF(' 2_Wesentlichkeitsanalyse (dW)'!V339=0,"",' 2_Wesentlichkeitsanalyse (dW)'!V339)</f>
        <v/>
      </c>
    </row>
    <row r="332" spans="1:9" ht="64.5" hidden="1" outlineLevel="1">
      <c r="A332" s="25"/>
      <c r="B332" s="122" t="str">
        <f>' 2_Wesentlichkeitsanalyse (dW)'!B340</f>
        <v>ESRS S4</v>
      </c>
      <c r="C332" s="122" t="str">
        <f>' 2_Wesentlichkeitsanalyse (dW)'!C340</f>
        <v>S4 - Verbraucher und Endnutzer</v>
      </c>
      <c r="D332" s="123" t="str">
        <f>' 2_Wesentlichkeitsanalyse (dW)'!D340</f>
        <v>Persönliche Sicherheit von Verbrauchern und/oder Endnutzern</v>
      </c>
      <c r="E332" s="125" t="str">
        <f>' 2_Wesentlichkeitsanalyse (dW)'!E340</f>
        <v>Persönliche Sicherheit</v>
      </c>
      <c r="F332" s="46" t="str">
        <f>IF(Tableau32[[#This Row],[Zutreffend?
'[ Ja / Nein']]]=0,"",Tableau32[[#This Row],[Zutreffend?
'[ Ja / Nein']]])</f>
        <v/>
      </c>
      <c r="G332" s="123" t="s">
        <v>42</v>
      </c>
      <c r="H332" s="129" t="str">
        <f>IF(' 2_Wesentlichkeitsanalyse (dW)'!K340=0,"",' 2_Wesentlichkeitsanalyse (dW)'!K340)</f>
        <v/>
      </c>
      <c r="I332" s="127" t="str">
        <f>IF(' 2_Wesentlichkeitsanalyse (dW)'!V340=0,"",' 2_Wesentlichkeitsanalyse (dW)'!V340)</f>
        <v/>
      </c>
    </row>
    <row r="333" spans="1:9" ht="64.5" hidden="1" outlineLevel="1">
      <c r="A333" s="25"/>
      <c r="B333" s="122" t="str">
        <f>' 2_Wesentlichkeitsanalyse (dW)'!B341</f>
        <v>ESRS S4</v>
      </c>
      <c r="C333" s="122" t="str">
        <f>' 2_Wesentlichkeitsanalyse (dW)'!C341</f>
        <v>S4 - Verbraucher und Endnutzer</v>
      </c>
      <c r="D333" s="123" t="str">
        <f>' 2_Wesentlichkeitsanalyse (dW)'!D341</f>
        <v>Persönliche Sicherheit von Verbrauchern und/oder Endnutzern</v>
      </c>
      <c r="E333" s="125" t="str">
        <f>' 2_Wesentlichkeitsanalyse (dW)'!E341</f>
        <v>Persönliche Sicherheit</v>
      </c>
      <c r="F333" s="46" t="str">
        <f>IF(Tableau32[[#This Row],[Zutreffend?
'[ Ja / Nein']]]=0,"",Tableau32[[#This Row],[Zutreffend?
'[ Ja / Nein']]])</f>
        <v/>
      </c>
      <c r="G333" s="123" t="s">
        <v>42</v>
      </c>
      <c r="H333" s="129" t="str">
        <f>IF(' 2_Wesentlichkeitsanalyse (dW)'!K341=0,"",' 2_Wesentlichkeitsanalyse (dW)'!K341)</f>
        <v/>
      </c>
      <c r="I333" s="127" t="str">
        <f>IF(' 2_Wesentlichkeitsanalyse (dW)'!V341=0,"",' 2_Wesentlichkeitsanalyse (dW)'!V341)</f>
        <v/>
      </c>
    </row>
    <row r="334" spans="1:9" ht="64.5" hidden="1" outlineLevel="1">
      <c r="A334" s="25"/>
      <c r="B334" s="122" t="str">
        <f>' 2_Wesentlichkeitsanalyse (dW)'!B342</f>
        <v>ESRS S4</v>
      </c>
      <c r="C334" s="122" t="str">
        <f>' 2_Wesentlichkeitsanalyse (dW)'!C342</f>
        <v>S4 - Verbraucher und Endnutzer</v>
      </c>
      <c r="D334" s="123" t="str">
        <f>' 2_Wesentlichkeitsanalyse (dW)'!D342</f>
        <v>Persönliche Sicherheit von Verbrauchern und/oder Endnutzern</v>
      </c>
      <c r="E334" s="125" t="str">
        <f>' 2_Wesentlichkeitsanalyse (dW)'!E342</f>
        <v>Persönliche Sicherheit</v>
      </c>
      <c r="F334" s="46" t="str">
        <f>IF(Tableau32[[#This Row],[Zutreffend?
'[ Ja / Nein']]]=0,"",Tableau32[[#This Row],[Zutreffend?
'[ Ja / Nein']]])</f>
        <v/>
      </c>
      <c r="G334" s="123" t="s">
        <v>42</v>
      </c>
      <c r="H334" s="129" t="str">
        <f>IF(' 2_Wesentlichkeitsanalyse (dW)'!K342=0,"",' 2_Wesentlichkeitsanalyse (dW)'!K342)</f>
        <v/>
      </c>
      <c r="I334" s="127" t="str">
        <f>IF(' 2_Wesentlichkeitsanalyse (dW)'!V342=0,"",' 2_Wesentlichkeitsanalyse (dW)'!V342)</f>
        <v/>
      </c>
    </row>
    <row r="335" spans="1:9" ht="64.5" hidden="1" outlineLevel="1">
      <c r="A335" s="25"/>
      <c r="B335" s="122" t="str">
        <f>' 2_Wesentlichkeitsanalyse (dW)'!B343</f>
        <v>ESRS S4</v>
      </c>
      <c r="C335" s="122" t="str">
        <f>' 2_Wesentlichkeitsanalyse (dW)'!C343</f>
        <v>S4 - Verbraucher und Endnutzer</v>
      </c>
      <c r="D335" s="123" t="str">
        <f>' 2_Wesentlichkeitsanalyse (dW)'!D343</f>
        <v>Persönliche Sicherheit von Verbrauchern und/oder Endnutzern</v>
      </c>
      <c r="E335" s="125" t="str">
        <f>' 2_Wesentlichkeitsanalyse (dW)'!E343</f>
        <v>Kinderschutz</v>
      </c>
      <c r="F335" s="46" t="str">
        <f>IF(Tableau32[[#This Row],[Zutreffend?
'[ Ja / Nein']]]=0,"",Tableau32[[#This Row],[Zutreffend?
'[ Ja / Nein']]])</f>
        <v/>
      </c>
      <c r="G335" s="123" t="s">
        <v>42</v>
      </c>
      <c r="H335" s="129" t="str">
        <f>IF(' 2_Wesentlichkeitsanalyse (dW)'!K343=0,"",' 2_Wesentlichkeitsanalyse (dW)'!K343)</f>
        <v/>
      </c>
      <c r="I335" s="127" t="str">
        <f>IF(' 2_Wesentlichkeitsanalyse (dW)'!V343=0,"",' 2_Wesentlichkeitsanalyse (dW)'!V343)</f>
        <v/>
      </c>
    </row>
    <row r="336" spans="1:9" ht="64.5" hidden="1" outlineLevel="1">
      <c r="A336" s="25"/>
      <c r="B336" s="122" t="str">
        <f>' 2_Wesentlichkeitsanalyse (dW)'!B344</f>
        <v>ESRS S4</v>
      </c>
      <c r="C336" s="122" t="str">
        <f>' 2_Wesentlichkeitsanalyse (dW)'!C344</f>
        <v>S4 - Verbraucher und Endnutzer</v>
      </c>
      <c r="D336" s="123" t="str">
        <f>' 2_Wesentlichkeitsanalyse (dW)'!D344</f>
        <v>Persönliche Sicherheit von Verbrauchern und/oder Endnutzern</v>
      </c>
      <c r="E336" s="125" t="str">
        <f>' 2_Wesentlichkeitsanalyse (dW)'!E344</f>
        <v>Kinderschutz</v>
      </c>
      <c r="F336" s="46" t="str">
        <f>IF(Tableau32[[#This Row],[Zutreffend?
'[ Ja / Nein']]]=0,"",Tableau32[[#This Row],[Zutreffend?
'[ Ja / Nein']]])</f>
        <v/>
      </c>
      <c r="G336" s="123" t="s">
        <v>42</v>
      </c>
      <c r="H336" s="129" t="str">
        <f>IF(' 2_Wesentlichkeitsanalyse (dW)'!K344=0,"",' 2_Wesentlichkeitsanalyse (dW)'!K344)</f>
        <v/>
      </c>
      <c r="I336" s="127" t="str">
        <f>IF(' 2_Wesentlichkeitsanalyse (dW)'!V344=0,"",' 2_Wesentlichkeitsanalyse (dW)'!V344)</f>
        <v/>
      </c>
    </row>
    <row r="337" spans="1:9" ht="64.5" hidden="1" outlineLevel="1">
      <c r="A337" s="25"/>
      <c r="B337" s="122" t="str">
        <f>' 2_Wesentlichkeitsanalyse (dW)'!B345</f>
        <v>ESRS S4</v>
      </c>
      <c r="C337" s="122" t="str">
        <f>' 2_Wesentlichkeitsanalyse (dW)'!C345</f>
        <v>S4 - Verbraucher und Endnutzer</v>
      </c>
      <c r="D337" s="123" t="str">
        <f>' 2_Wesentlichkeitsanalyse (dW)'!D345</f>
        <v>Persönliche Sicherheit von Verbrauchern und/oder Endnutzern</v>
      </c>
      <c r="E337" s="125" t="str">
        <f>' 2_Wesentlichkeitsanalyse (dW)'!E345</f>
        <v>Kinderschutz</v>
      </c>
      <c r="F337" s="46" t="str">
        <f>IF(Tableau32[[#This Row],[Zutreffend?
'[ Ja / Nein']]]=0,"",Tableau32[[#This Row],[Zutreffend?
'[ Ja / Nein']]])</f>
        <v/>
      </c>
      <c r="G337" s="123" t="s">
        <v>42</v>
      </c>
      <c r="H337" s="129" t="str">
        <f>IF(' 2_Wesentlichkeitsanalyse (dW)'!K345=0,"",' 2_Wesentlichkeitsanalyse (dW)'!K345)</f>
        <v/>
      </c>
      <c r="I337" s="127" t="str">
        <f>IF(' 2_Wesentlichkeitsanalyse (dW)'!V345=0,"",' 2_Wesentlichkeitsanalyse (dW)'!V345)</f>
        <v/>
      </c>
    </row>
    <row r="338" spans="1:9" ht="64.5" hidden="1" outlineLevel="1">
      <c r="A338" s="25"/>
      <c r="B338" s="122" t="str">
        <f>' 2_Wesentlichkeitsanalyse (dW)'!B346</f>
        <v>ESRS S4</v>
      </c>
      <c r="C338" s="122" t="str">
        <f>' 2_Wesentlichkeitsanalyse (dW)'!C346</f>
        <v>S4 - Verbraucher und Endnutzer</v>
      </c>
      <c r="D338" s="123" t="str">
        <f>' 2_Wesentlichkeitsanalyse (dW)'!D346</f>
        <v>Persönliche Sicherheit von Verbrauchern und/oder Endnutzern</v>
      </c>
      <c r="E338" s="125" t="str">
        <f>' 2_Wesentlichkeitsanalyse (dW)'!E346</f>
        <v>Kinderschutz</v>
      </c>
      <c r="F338" s="46" t="str">
        <f>IF(Tableau32[[#This Row],[Zutreffend?
'[ Ja / Nein']]]=0,"",Tableau32[[#This Row],[Zutreffend?
'[ Ja / Nein']]])</f>
        <v/>
      </c>
      <c r="G338" s="123" t="s">
        <v>42</v>
      </c>
      <c r="H338" s="129" t="str">
        <f>IF(' 2_Wesentlichkeitsanalyse (dW)'!K346=0,"",' 2_Wesentlichkeitsanalyse (dW)'!K346)</f>
        <v/>
      </c>
      <c r="I338" s="127" t="str">
        <f>IF(' 2_Wesentlichkeitsanalyse (dW)'!V346=0,"",' 2_Wesentlichkeitsanalyse (dW)'!V346)</f>
        <v/>
      </c>
    </row>
    <row r="339" spans="1:9" ht="64.5" hidden="1" outlineLevel="1">
      <c r="A339" s="25"/>
      <c r="B339" s="122" t="str">
        <f>' 2_Wesentlichkeitsanalyse (dW)'!B347</f>
        <v>ESRS S4</v>
      </c>
      <c r="C339" s="122" t="str">
        <f>' 2_Wesentlichkeitsanalyse (dW)'!C347</f>
        <v>S4 - Verbraucher und Endnutzer</v>
      </c>
      <c r="D339" s="123" t="str">
        <f>' 2_Wesentlichkeitsanalyse (dW)'!D347</f>
        <v>Soziale Inklusion von Verbrauchern und/oder Endnutzern</v>
      </c>
      <c r="E339" s="125" t="str">
        <f>' 2_Wesentlichkeitsanalyse (dW)'!E347</f>
        <v>Nichtdiskriminierung</v>
      </c>
      <c r="F339" s="46" t="str">
        <f>IF(Tableau32[[#This Row],[Zutreffend?
'[ Ja / Nein']]]=0,"",Tableau32[[#This Row],[Zutreffend?
'[ Ja / Nein']]])</f>
        <v/>
      </c>
      <c r="G339" s="123" t="s">
        <v>42</v>
      </c>
      <c r="H339" s="129" t="str">
        <f>IF(' 2_Wesentlichkeitsanalyse (dW)'!K347=0,"",' 2_Wesentlichkeitsanalyse (dW)'!K347)</f>
        <v/>
      </c>
      <c r="I339" s="127" t="str">
        <f>IF(' 2_Wesentlichkeitsanalyse (dW)'!V347=0,"",' 2_Wesentlichkeitsanalyse (dW)'!V347)</f>
        <v/>
      </c>
    </row>
    <row r="340" spans="1:9" ht="64.5" hidden="1" outlineLevel="1">
      <c r="A340" s="25"/>
      <c r="B340" s="122" t="str">
        <f>' 2_Wesentlichkeitsanalyse (dW)'!B348</f>
        <v>ESRS S4</v>
      </c>
      <c r="C340" s="122" t="str">
        <f>' 2_Wesentlichkeitsanalyse (dW)'!C348</f>
        <v>S4 - Verbraucher und Endnutzer</v>
      </c>
      <c r="D340" s="123" t="str">
        <f>' 2_Wesentlichkeitsanalyse (dW)'!D348</f>
        <v>Soziale Inklusion von Verbrauchern und/oder Endnutzern</v>
      </c>
      <c r="E340" s="125" t="str">
        <f>' 2_Wesentlichkeitsanalyse (dW)'!E348</f>
        <v>Nichtdiskriminierung</v>
      </c>
      <c r="F340" s="46" t="str">
        <f>IF(Tableau32[[#This Row],[Zutreffend?
'[ Ja / Nein']]]=0,"",Tableau32[[#This Row],[Zutreffend?
'[ Ja / Nein']]])</f>
        <v/>
      </c>
      <c r="G340" s="123" t="s">
        <v>42</v>
      </c>
      <c r="H340" s="129" t="str">
        <f>IF(' 2_Wesentlichkeitsanalyse (dW)'!K348=0,"",' 2_Wesentlichkeitsanalyse (dW)'!K348)</f>
        <v/>
      </c>
      <c r="I340" s="127" t="str">
        <f>IF(' 2_Wesentlichkeitsanalyse (dW)'!V348=0,"",' 2_Wesentlichkeitsanalyse (dW)'!V348)</f>
        <v/>
      </c>
    </row>
    <row r="341" spans="1:9" ht="64.5" hidden="1" outlineLevel="1">
      <c r="A341" s="25"/>
      <c r="B341" s="122" t="str">
        <f>' 2_Wesentlichkeitsanalyse (dW)'!B349</f>
        <v>ESRS S4</v>
      </c>
      <c r="C341" s="122" t="str">
        <f>' 2_Wesentlichkeitsanalyse (dW)'!C349</f>
        <v>S4 - Verbraucher und Endnutzer</v>
      </c>
      <c r="D341" s="123" t="str">
        <f>' 2_Wesentlichkeitsanalyse (dW)'!D349</f>
        <v>Soziale Inklusion von Verbrauchern und/oder Endnutzern</v>
      </c>
      <c r="E341" s="125" t="str">
        <f>' 2_Wesentlichkeitsanalyse (dW)'!E349</f>
        <v>Nichtdiskriminierung</v>
      </c>
      <c r="F341" s="46" t="str">
        <f>IF(Tableau32[[#This Row],[Zutreffend?
'[ Ja / Nein']]]=0,"",Tableau32[[#This Row],[Zutreffend?
'[ Ja / Nein']]])</f>
        <v/>
      </c>
      <c r="G341" s="123" t="s">
        <v>42</v>
      </c>
      <c r="H341" s="129" t="str">
        <f>IF(' 2_Wesentlichkeitsanalyse (dW)'!K349=0,"",' 2_Wesentlichkeitsanalyse (dW)'!K349)</f>
        <v/>
      </c>
      <c r="I341" s="127" t="str">
        <f>IF(' 2_Wesentlichkeitsanalyse (dW)'!V349=0,"",' 2_Wesentlichkeitsanalyse (dW)'!V349)</f>
        <v/>
      </c>
    </row>
    <row r="342" spans="1:9" ht="64.5" hidden="1" outlineLevel="1">
      <c r="A342" s="25"/>
      <c r="B342" s="122" t="str">
        <f>' 2_Wesentlichkeitsanalyse (dW)'!B350</f>
        <v>ESRS S4</v>
      </c>
      <c r="C342" s="122" t="str">
        <f>' 2_Wesentlichkeitsanalyse (dW)'!C350</f>
        <v>S4 - Verbraucher und Endnutzer</v>
      </c>
      <c r="D342" s="123" t="str">
        <f>' 2_Wesentlichkeitsanalyse (dW)'!D350</f>
        <v>Soziale Inklusion von Verbrauchern und/oder Endnutzern</v>
      </c>
      <c r="E342" s="125" t="str">
        <f>' 2_Wesentlichkeitsanalyse (dW)'!E350</f>
        <v>Nichtdiskriminierung</v>
      </c>
      <c r="F342" s="46" t="str">
        <f>IF(Tableau32[[#This Row],[Zutreffend?
'[ Ja / Nein']]]=0,"",Tableau32[[#This Row],[Zutreffend?
'[ Ja / Nein']]])</f>
        <v/>
      </c>
      <c r="G342" s="123" t="s">
        <v>42</v>
      </c>
      <c r="H342" s="129" t="str">
        <f>IF(' 2_Wesentlichkeitsanalyse (dW)'!K350=0,"",' 2_Wesentlichkeitsanalyse (dW)'!K350)</f>
        <v/>
      </c>
      <c r="I342" s="127" t="str">
        <f>IF(' 2_Wesentlichkeitsanalyse (dW)'!V350=0,"",' 2_Wesentlichkeitsanalyse (dW)'!V350)</f>
        <v/>
      </c>
    </row>
    <row r="343" spans="1:9" ht="64.5" hidden="1" outlineLevel="1">
      <c r="A343" s="25"/>
      <c r="B343" s="122" t="str">
        <f>' 2_Wesentlichkeitsanalyse (dW)'!B351</f>
        <v>ESRS S4</v>
      </c>
      <c r="C343" s="122" t="str">
        <f>' 2_Wesentlichkeitsanalyse (dW)'!C351</f>
        <v>S4 - Verbraucher und Endnutzer</v>
      </c>
      <c r="D343" s="123" t="str">
        <f>' 2_Wesentlichkeitsanalyse (dW)'!D351</f>
        <v>Soziale Inklusion von Verbrauchern und/oder Endnutzern</v>
      </c>
      <c r="E343" s="125" t="str">
        <f>' 2_Wesentlichkeitsanalyse (dW)'!E351</f>
        <v>Zugang zu Produkten und Dienstleistungen</v>
      </c>
      <c r="F343" s="46" t="str">
        <f>IF(Tableau32[[#This Row],[Zutreffend?
'[ Ja / Nein']]]=0,"",Tableau32[[#This Row],[Zutreffend?
'[ Ja / Nein']]])</f>
        <v/>
      </c>
      <c r="G343" s="123" t="s">
        <v>42</v>
      </c>
      <c r="H343" s="129" t="str">
        <f>IF(' 2_Wesentlichkeitsanalyse (dW)'!K351=0,"",' 2_Wesentlichkeitsanalyse (dW)'!K351)</f>
        <v/>
      </c>
      <c r="I343" s="127" t="str">
        <f>IF(' 2_Wesentlichkeitsanalyse (dW)'!V351=0,"",' 2_Wesentlichkeitsanalyse (dW)'!V351)</f>
        <v/>
      </c>
    </row>
    <row r="344" spans="1:9" ht="64.5" hidden="1" outlineLevel="1">
      <c r="A344" s="25"/>
      <c r="B344" s="122" t="str">
        <f>' 2_Wesentlichkeitsanalyse (dW)'!B352</f>
        <v>ESRS S4</v>
      </c>
      <c r="C344" s="122" t="str">
        <f>' 2_Wesentlichkeitsanalyse (dW)'!C352</f>
        <v>S4 - Verbraucher und Endnutzer</v>
      </c>
      <c r="D344" s="123" t="str">
        <f>' 2_Wesentlichkeitsanalyse (dW)'!D352</f>
        <v>Soziale Inklusion von Verbrauchern und/oder Endnutzern</v>
      </c>
      <c r="E344" s="125" t="str">
        <f>' 2_Wesentlichkeitsanalyse (dW)'!E352</f>
        <v>Zugang zu Produkten und Dienstleistungen</v>
      </c>
      <c r="F344" s="46" t="str">
        <f>IF(Tableau32[[#This Row],[Zutreffend?
'[ Ja / Nein']]]=0,"",Tableau32[[#This Row],[Zutreffend?
'[ Ja / Nein']]])</f>
        <v/>
      </c>
      <c r="G344" s="123" t="s">
        <v>42</v>
      </c>
      <c r="H344" s="129" t="str">
        <f>IF(' 2_Wesentlichkeitsanalyse (dW)'!K352=0,"",' 2_Wesentlichkeitsanalyse (dW)'!K352)</f>
        <v/>
      </c>
      <c r="I344" s="127" t="str">
        <f>IF(' 2_Wesentlichkeitsanalyse (dW)'!V352=0,"",' 2_Wesentlichkeitsanalyse (dW)'!V352)</f>
        <v/>
      </c>
    </row>
    <row r="345" spans="1:9" ht="64.5" hidden="1" outlineLevel="1">
      <c r="A345" s="25"/>
      <c r="B345" s="122" t="str">
        <f>' 2_Wesentlichkeitsanalyse (dW)'!B353</f>
        <v>ESRS S4</v>
      </c>
      <c r="C345" s="122" t="str">
        <f>' 2_Wesentlichkeitsanalyse (dW)'!C353</f>
        <v>S4 - Verbraucher und Endnutzer</v>
      </c>
      <c r="D345" s="123" t="str">
        <f>' 2_Wesentlichkeitsanalyse (dW)'!D353</f>
        <v>Soziale Inklusion von Verbrauchern und/oder Endnutzern</v>
      </c>
      <c r="E345" s="125" t="str">
        <f>' 2_Wesentlichkeitsanalyse (dW)'!E353</f>
        <v>Zugang zu Produkten und Dienstleistungen</v>
      </c>
      <c r="F345" s="46" t="str">
        <f>IF(Tableau32[[#This Row],[Zutreffend?
'[ Ja / Nein']]]=0,"",Tableau32[[#This Row],[Zutreffend?
'[ Ja / Nein']]])</f>
        <v/>
      </c>
      <c r="G345" s="123" t="s">
        <v>42</v>
      </c>
      <c r="H345" s="129" t="str">
        <f>IF(' 2_Wesentlichkeitsanalyse (dW)'!K353=0,"",' 2_Wesentlichkeitsanalyse (dW)'!K353)</f>
        <v/>
      </c>
      <c r="I345" s="127" t="str">
        <f>IF(' 2_Wesentlichkeitsanalyse (dW)'!V353=0,"",' 2_Wesentlichkeitsanalyse (dW)'!V353)</f>
        <v/>
      </c>
    </row>
    <row r="346" spans="1:9" ht="64.5" hidden="1" outlineLevel="1">
      <c r="A346" s="25"/>
      <c r="B346" s="122" t="str">
        <f>' 2_Wesentlichkeitsanalyse (dW)'!B354</f>
        <v>ESRS S4</v>
      </c>
      <c r="C346" s="122" t="str">
        <f>' 2_Wesentlichkeitsanalyse (dW)'!C354</f>
        <v>S4 - Verbraucher und Endnutzer</v>
      </c>
      <c r="D346" s="123" t="str">
        <f>' 2_Wesentlichkeitsanalyse (dW)'!D354</f>
        <v>Soziale Inklusion von Verbrauchern und/oder Endnutzern</v>
      </c>
      <c r="E346" s="125" t="str">
        <f>' 2_Wesentlichkeitsanalyse (dW)'!E354</f>
        <v>Zugang zu Produkten und Dienstleistungen</v>
      </c>
      <c r="F346" s="46" t="str">
        <f>IF(Tableau32[[#This Row],[Zutreffend?
'[ Ja / Nein']]]=0,"",Tableau32[[#This Row],[Zutreffend?
'[ Ja / Nein']]])</f>
        <v/>
      </c>
      <c r="G346" s="123" t="s">
        <v>42</v>
      </c>
      <c r="H346" s="129" t="str">
        <f>IF(' 2_Wesentlichkeitsanalyse (dW)'!K354=0,"",' 2_Wesentlichkeitsanalyse (dW)'!K354)</f>
        <v/>
      </c>
      <c r="I346" s="127" t="str">
        <f>IF(' 2_Wesentlichkeitsanalyse (dW)'!V354=0,"",' 2_Wesentlichkeitsanalyse (dW)'!V354)</f>
        <v/>
      </c>
    </row>
    <row r="347" spans="1:9" ht="64.5" hidden="1" outlineLevel="1">
      <c r="A347" s="25"/>
      <c r="B347" s="122" t="str">
        <f>' 2_Wesentlichkeitsanalyse (dW)'!B355</f>
        <v>ESRS S4</v>
      </c>
      <c r="C347" s="122" t="str">
        <f>' 2_Wesentlichkeitsanalyse (dW)'!C355</f>
        <v>S4 - Verbraucher und Endnutzer</v>
      </c>
      <c r="D347" s="123" t="str">
        <f>' 2_Wesentlichkeitsanalyse (dW)'!D355</f>
        <v>Soziale Inklusion von Verbrauchern und/oder Endnutzern</v>
      </c>
      <c r="E347" s="125" t="str">
        <f>' 2_Wesentlichkeitsanalyse (dW)'!E355</f>
        <v>Verantwortliche Vermarktungspraktiken</v>
      </c>
      <c r="F347" s="46" t="str">
        <f>IF(Tableau32[[#This Row],[Zutreffend?
'[ Ja / Nein']]]=0,"",Tableau32[[#This Row],[Zutreffend?
'[ Ja / Nein']]])</f>
        <v/>
      </c>
      <c r="G347" s="123" t="s">
        <v>42</v>
      </c>
      <c r="H347" s="129" t="str">
        <f>IF(' 2_Wesentlichkeitsanalyse (dW)'!K355=0,"",' 2_Wesentlichkeitsanalyse (dW)'!K355)</f>
        <v/>
      </c>
      <c r="I347" s="127" t="str">
        <f>IF(' 2_Wesentlichkeitsanalyse (dW)'!V355=0,"",' 2_Wesentlichkeitsanalyse (dW)'!V355)</f>
        <v/>
      </c>
    </row>
    <row r="348" spans="1:9" ht="64.5" hidden="1" outlineLevel="1">
      <c r="A348" s="25"/>
      <c r="B348" s="122" t="str">
        <f>' 2_Wesentlichkeitsanalyse (dW)'!B356</f>
        <v>ESRS S4</v>
      </c>
      <c r="C348" s="122" t="str">
        <f>' 2_Wesentlichkeitsanalyse (dW)'!C356</f>
        <v>S4 - Verbraucher und Endnutzer</v>
      </c>
      <c r="D348" s="123" t="str">
        <f>' 2_Wesentlichkeitsanalyse (dW)'!D356</f>
        <v>Soziale Inklusion von Verbrauchern und/oder Endnutzern</v>
      </c>
      <c r="E348" s="125" t="str">
        <f>' 2_Wesentlichkeitsanalyse (dW)'!E356</f>
        <v>Verantwortliche Vermarktungspraktiken</v>
      </c>
      <c r="F348" s="46" t="str">
        <f>IF(Tableau32[[#This Row],[Zutreffend?
'[ Ja / Nein']]]=0,"",Tableau32[[#This Row],[Zutreffend?
'[ Ja / Nein']]])</f>
        <v/>
      </c>
      <c r="G348" s="123" t="s">
        <v>42</v>
      </c>
      <c r="H348" s="129" t="str">
        <f>IF(' 2_Wesentlichkeitsanalyse (dW)'!K356=0,"",' 2_Wesentlichkeitsanalyse (dW)'!K356)</f>
        <v/>
      </c>
      <c r="I348" s="127" t="str">
        <f>IF(' 2_Wesentlichkeitsanalyse (dW)'!V356=0,"",' 2_Wesentlichkeitsanalyse (dW)'!V356)</f>
        <v/>
      </c>
    </row>
    <row r="349" spans="1:9" ht="64.5" hidden="1" outlineLevel="1">
      <c r="A349" s="25"/>
      <c r="B349" s="122" t="str">
        <f>' 2_Wesentlichkeitsanalyse (dW)'!B357</f>
        <v>ESRS S4</v>
      </c>
      <c r="C349" s="122" t="str">
        <f>' 2_Wesentlichkeitsanalyse (dW)'!C357</f>
        <v>S4 - Verbraucher und Endnutzer</v>
      </c>
      <c r="D349" s="123" t="str">
        <f>' 2_Wesentlichkeitsanalyse (dW)'!D357</f>
        <v>Soziale Inklusion von Verbrauchern und/oder Endnutzern</v>
      </c>
      <c r="E349" s="125" t="str">
        <f>' 2_Wesentlichkeitsanalyse (dW)'!E357</f>
        <v>Verantwortliche Vermarktungspraktiken</v>
      </c>
      <c r="F349" s="46" t="str">
        <f>IF(Tableau32[[#This Row],[Zutreffend?
'[ Ja / Nein']]]=0,"",Tableau32[[#This Row],[Zutreffend?
'[ Ja / Nein']]])</f>
        <v/>
      </c>
      <c r="G349" s="123" t="s">
        <v>42</v>
      </c>
      <c r="H349" s="129" t="str">
        <f>IF(' 2_Wesentlichkeitsanalyse (dW)'!K357=0,"",' 2_Wesentlichkeitsanalyse (dW)'!K357)</f>
        <v/>
      </c>
      <c r="I349" s="127" t="str">
        <f>IF(' 2_Wesentlichkeitsanalyse (dW)'!V357=0,"",' 2_Wesentlichkeitsanalyse (dW)'!V357)</f>
        <v/>
      </c>
    </row>
    <row r="350" spans="1:9" ht="64.5" hidden="1" collapsed="1">
      <c r="A350" s="25"/>
      <c r="B350" s="124" t="str">
        <f>' 2_Wesentlichkeitsanalyse (dW)'!B358</f>
        <v>ESRS S4</v>
      </c>
      <c r="C350" s="122" t="str">
        <f>' 2_Wesentlichkeitsanalyse (dW)'!C358</f>
        <v>S4 - Verbraucher und Endnutzer</v>
      </c>
      <c r="D350" s="123" t="str">
        <f>' 2_Wesentlichkeitsanalyse (dW)'!D358</f>
        <v>Soziale Inklusion von Verbrauchern und/oder Endnutzern</v>
      </c>
      <c r="E350" s="125" t="str">
        <f>' 2_Wesentlichkeitsanalyse (dW)'!E358</f>
        <v>Verantwortliche Vermarktungspraktiken</v>
      </c>
      <c r="F350" s="46" t="str">
        <f>IF(Tableau32[[#This Row],[Zutreffend?
'[ Ja / Nein']]]=0,"",Tableau32[[#This Row],[Zutreffend?
'[ Ja / Nein']]])</f>
        <v/>
      </c>
      <c r="G350" s="123" t="s">
        <v>42</v>
      </c>
      <c r="H350" s="129" t="str">
        <f>IF(' 2_Wesentlichkeitsanalyse (dW)'!K358=0,"",' 2_Wesentlichkeitsanalyse (dW)'!K358)</f>
        <v/>
      </c>
      <c r="I350" s="127" t="str">
        <f>IF(' 2_Wesentlichkeitsanalyse (dW)'!V358=0,"",' 2_Wesentlichkeitsanalyse (dW)'!V358)</f>
        <v/>
      </c>
    </row>
    <row r="351" spans="1:9" ht="64.5" hidden="1" outlineLevel="1">
      <c r="A351" s="25"/>
      <c r="B351" s="124" t="str">
        <f>' 2_Wesentlichkeitsanalyse (dW)'!B360</f>
        <v>ESRS G1</v>
      </c>
      <c r="C351" s="122" t="str">
        <f>' 2_Wesentlichkeitsanalyse (dW)'!C360</f>
        <v>G1 - Unternehmenspolitik</v>
      </c>
      <c r="D351" s="123" t="str">
        <f>' 2_Wesentlichkeitsanalyse (dW)'!D360</f>
        <v>Unternehmenskultur</v>
      </c>
      <c r="E351" s="125" t="str">
        <f>' 2_Wesentlichkeitsanalyse (dW)'!E360</f>
        <v>-</v>
      </c>
      <c r="F351" s="46" t="str">
        <f>IF(Tableau32[[#This Row],[Zutreffend?
'[ Ja / Nein']]]=0,"",Tableau32[[#This Row],[Zutreffend?
'[ Ja / Nein']]])</f>
        <v/>
      </c>
      <c r="G351" s="123" t="s">
        <v>42</v>
      </c>
      <c r="H351" s="129" t="str">
        <f>IF(' 2_Wesentlichkeitsanalyse (dW)'!K360=0,"",' 2_Wesentlichkeitsanalyse (dW)'!K360)</f>
        <v/>
      </c>
      <c r="I351" s="127" t="str">
        <f>IF(' 2_Wesentlichkeitsanalyse (dW)'!V360=0,"",' 2_Wesentlichkeitsanalyse (dW)'!V360)</f>
        <v/>
      </c>
    </row>
    <row r="352" spans="1:9" ht="64.5" hidden="1" outlineLevel="1">
      <c r="A352" s="25"/>
      <c r="B352" s="124" t="str">
        <f>' 2_Wesentlichkeitsanalyse (dW)'!B361</f>
        <v>ESRS G1</v>
      </c>
      <c r="C352" s="122" t="str">
        <f>' 2_Wesentlichkeitsanalyse (dW)'!C361</f>
        <v>G1 - Unternehmenspolitik</v>
      </c>
      <c r="D352" s="123" t="str">
        <f>' 2_Wesentlichkeitsanalyse (dW)'!D361</f>
        <v>Unternehmenskultur</v>
      </c>
      <c r="E352" s="125" t="str">
        <f>' 2_Wesentlichkeitsanalyse (dW)'!E361</f>
        <v>-</v>
      </c>
      <c r="F352" s="46" t="str">
        <f>IF(Tableau32[[#This Row],[Zutreffend?
'[ Ja / Nein']]]=0,"",Tableau32[[#This Row],[Zutreffend?
'[ Ja / Nein']]])</f>
        <v/>
      </c>
      <c r="G352" s="123" t="s">
        <v>42</v>
      </c>
      <c r="H352" s="129" t="str">
        <f>IF(' 2_Wesentlichkeitsanalyse (dW)'!K361=0,"",' 2_Wesentlichkeitsanalyse (dW)'!K361)</f>
        <v/>
      </c>
      <c r="I352" s="127" t="str">
        <f>IF(' 2_Wesentlichkeitsanalyse (dW)'!V361=0,"",' 2_Wesentlichkeitsanalyse (dW)'!V361)</f>
        <v/>
      </c>
    </row>
    <row r="353" spans="1:9" ht="64.5" hidden="1" outlineLevel="1">
      <c r="A353" s="25"/>
      <c r="B353" s="124" t="str">
        <f>' 2_Wesentlichkeitsanalyse (dW)'!B362</f>
        <v>ESRS G1</v>
      </c>
      <c r="C353" s="122" t="str">
        <f>' 2_Wesentlichkeitsanalyse (dW)'!C362</f>
        <v>G1 - Unternehmenspolitik</v>
      </c>
      <c r="D353" s="123" t="str">
        <f>' 2_Wesentlichkeitsanalyse (dW)'!D362</f>
        <v>Unternehmenskultur</v>
      </c>
      <c r="E353" s="125" t="str">
        <f>' 2_Wesentlichkeitsanalyse (dW)'!E362</f>
        <v>-</v>
      </c>
      <c r="F353" s="46" t="str">
        <f>IF(Tableau32[[#This Row],[Zutreffend?
'[ Ja / Nein']]]=0,"",Tableau32[[#This Row],[Zutreffend?
'[ Ja / Nein']]])</f>
        <v/>
      </c>
      <c r="G353" s="123" t="s">
        <v>42</v>
      </c>
      <c r="H353" s="129" t="str">
        <f>IF(' 2_Wesentlichkeitsanalyse (dW)'!K362=0,"",' 2_Wesentlichkeitsanalyse (dW)'!K362)</f>
        <v/>
      </c>
      <c r="I353" s="127" t="str">
        <f>IF(' 2_Wesentlichkeitsanalyse (dW)'!V362=0,"",' 2_Wesentlichkeitsanalyse (dW)'!V362)</f>
        <v/>
      </c>
    </row>
    <row r="354" spans="1:9" ht="64.5" hidden="1" outlineLevel="1">
      <c r="A354" s="25"/>
      <c r="B354" s="124" t="str">
        <f>' 2_Wesentlichkeitsanalyse (dW)'!B363</f>
        <v>ESRS G1</v>
      </c>
      <c r="C354" s="122" t="str">
        <f>' 2_Wesentlichkeitsanalyse (dW)'!C363</f>
        <v>G1 - Unternehmenspolitik</v>
      </c>
      <c r="D354" s="123" t="str">
        <f>' 2_Wesentlichkeitsanalyse (dW)'!D363</f>
        <v>Unternehmenskultur</v>
      </c>
      <c r="E354" s="125" t="str">
        <f>' 2_Wesentlichkeitsanalyse (dW)'!E363</f>
        <v>-</v>
      </c>
      <c r="F354" s="46" t="str">
        <f>IF(Tableau32[[#This Row],[Zutreffend?
'[ Ja / Nein']]]=0,"",Tableau32[[#This Row],[Zutreffend?
'[ Ja / Nein']]])</f>
        <v/>
      </c>
      <c r="G354" s="123" t="s">
        <v>42</v>
      </c>
      <c r="H354" s="129" t="str">
        <f>IF(' 2_Wesentlichkeitsanalyse (dW)'!K363=0,"",' 2_Wesentlichkeitsanalyse (dW)'!K363)</f>
        <v/>
      </c>
      <c r="I354" s="127" t="str">
        <f>IF(' 2_Wesentlichkeitsanalyse (dW)'!V363=0,"",' 2_Wesentlichkeitsanalyse (dW)'!V363)</f>
        <v/>
      </c>
    </row>
    <row r="355" spans="1:9" ht="64.5" hidden="1" outlineLevel="1">
      <c r="A355" s="25"/>
      <c r="B355" s="124" t="str">
        <f>' 2_Wesentlichkeitsanalyse (dW)'!B364</f>
        <v>ESRS G1</v>
      </c>
      <c r="C355" s="122" t="str">
        <f>' 2_Wesentlichkeitsanalyse (dW)'!C364</f>
        <v>G1 - Unternehmenspolitik</v>
      </c>
      <c r="D355" s="123" t="str">
        <f>' 2_Wesentlichkeitsanalyse (dW)'!D364</f>
        <v>Schutz von Hinweisgebern (Whistleblower)</v>
      </c>
      <c r="E355" s="125" t="str">
        <f>' 2_Wesentlichkeitsanalyse (dW)'!E364</f>
        <v>-</v>
      </c>
      <c r="F355" s="46" t="str">
        <f>IF(Tableau32[[#This Row],[Zutreffend?
'[ Ja / Nein']]]=0,"",Tableau32[[#This Row],[Zutreffend?
'[ Ja / Nein']]])</f>
        <v/>
      </c>
      <c r="G355" s="123" t="s">
        <v>42</v>
      </c>
      <c r="H355" s="129" t="str">
        <f>IF(' 2_Wesentlichkeitsanalyse (dW)'!K364=0,"",' 2_Wesentlichkeitsanalyse (dW)'!K364)</f>
        <v/>
      </c>
      <c r="I355" s="127" t="str">
        <f>IF(' 2_Wesentlichkeitsanalyse (dW)'!V364=0,"",' 2_Wesentlichkeitsanalyse (dW)'!V364)</f>
        <v/>
      </c>
    </row>
    <row r="356" spans="1:9" ht="64.5" hidden="1" outlineLevel="1">
      <c r="A356" s="25"/>
      <c r="B356" s="124" t="str">
        <f>' 2_Wesentlichkeitsanalyse (dW)'!B365</f>
        <v>ESRS G1</v>
      </c>
      <c r="C356" s="122" t="str">
        <f>' 2_Wesentlichkeitsanalyse (dW)'!C365</f>
        <v>G1 - Unternehmenspolitik</v>
      </c>
      <c r="D356" s="123" t="str">
        <f>' 2_Wesentlichkeitsanalyse (dW)'!D365</f>
        <v>Schutz von Hinweisgebern (Whistleblower)</v>
      </c>
      <c r="E356" s="125" t="str">
        <f>' 2_Wesentlichkeitsanalyse (dW)'!E365</f>
        <v>-</v>
      </c>
      <c r="F356" s="46" t="str">
        <f>IF(Tableau32[[#This Row],[Zutreffend?
'[ Ja / Nein']]]=0,"",Tableau32[[#This Row],[Zutreffend?
'[ Ja / Nein']]])</f>
        <v/>
      </c>
      <c r="G356" s="123" t="s">
        <v>42</v>
      </c>
      <c r="H356" s="129" t="str">
        <f>IF(' 2_Wesentlichkeitsanalyse (dW)'!K365=0,"",' 2_Wesentlichkeitsanalyse (dW)'!K365)</f>
        <v/>
      </c>
      <c r="I356" s="127" t="str">
        <f>IF(' 2_Wesentlichkeitsanalyse (dW)'!V365=0,"",' 2_Wesentlichkeitsanalyse (dW)'!V365)</f>
        <v/>
      </c>
    </row>
    <row r="357" spans="1:9" ht="64.5" hidden="1" outlineLevel="1">
      <c r="A357" s="25"/>
      <c r="B357" s="124" t="str">
        <f>' 2_Wesentlichkeitsanalyse (dW)'!B366</f>
        <v>ESRS G1</v>
      </c>
      <c r="C357" s="122" t="str">
        <f>' 2_Wesentlichkeitsanalyse (dW)'!C366</f>
        <v>G1 - Unternehmenspolitik</v>
      </c>
      <c r="D357" s="123" t="str">
        <f>' 2_Wesentlichkeitsanalyse (dW)'!D366</f>
        <v>Schutz von Hinweisgebern (Whistleblower)</v>
      </c>
      <c r="E357" s="125" t="str">
        <f>' 2_Wesentlichkeitsanalyse (dW)'!E366</f>
        <v>-</v>
      </c>
      <c r="F357" s="46" t="str">
        <f>IF(Tableau32[[#This Row],[Zutreffend?
'[ Ja / Nein']]]=0,"",Tableau32[[#This Row],[Zutreffend?
'[ Ja / Nein']]])</f>
        <v/>
      </c>
      <c r="G357" s="123" t="s">
        <v>42</v>
      </c>
      <c r="H357" s="129" t="str">
        <f>IF(' 2_Wesentlichkeitsanalyse (dW)'!K366=0,"",' 2_Wesentlichkeitsanalyse (dW)'!K366)</f>
        <v/>
      </c>
      <c r="I357" s="127" t="str">
        <f>IF(' 2_Wesentlichkeitsanalyse (dW)'!V366=0,"",' 2_Wesentlichkeitsanalyse (dW)'!V366)</f>
        <v/>
      </c>
    </row>
    <row r="358" spans="1:9" ht="64.5" hidden="1" outlineLevel="1">
      <c r="A358" s="25"/>
      <c r="B358" s="124" t="str">
        <f>' 2_Wesentlichkeitsanalyse (dW)'!B367</f>
        <v>ESRS G1</v>
      </c>
      <c r="C358" s="122" t="str">
        <f>' 2_Wesentlichkeitsanalyse (dW)'!C367</f>
        <v>G1 - Unternehmenspolitik</v>
      </c>
      <c r="D358" s="123" t="str">
        <f>' 2_Wesentlichkeitsanalyse (dW)'!D367</f>
        <v>Schutz von Hinweisgebern (Whistleblower)</v>
      </c>
      <c r="E358" s="125" t="str">
        <f>' 2_Wesentlichkeitsanalyse (dW)'!E367</f>
        <v>-</v>
      </c>
      <c r="F358" s="46" t="str">
        <f>IF(Tableau32[[#This Row],[Zutreffend?
'[ Ja / Nein']]]=0,"",Tableau32[[#This Row],[Zutreffend?
'[ Ja / Nein']]])</f>
        <v/>
      </c>
      <c r="G358" s="123" t="s">
        <v>42</v>
      </c>
      <c r="H358" s="129" t="str">
        <f>IF(' 2_Wesentlichkeitsanalyse (dW)'!K367=0,"",' 2_Wesentlichkeitsanalyse (dW)'!K367)</f>
        <v/>
      </c>
      <c r="I358" s="127" t="str">
        <f>IF(' 2_Wesentlichkeitsanalyse (dW)'!V367=0,"",' 2_Wesentlichkeitsanalyse (dW)'!V367)</f>
        <v/>
      </c>
    </row>
    <row r="359" spans="1:9" ht="64.5" hidden="1" outlineLevel="1">
      <c r="A359" s="25"/>
      <c r="B359" s="124" t="str">
        <f>' 2_Wesentlichkeitsanalyse (dW)'!B368</f>
        <v>ESRS G1</v>
      </c>
      <c r="C359" s="122" t="str">
        <f>' 2_Wesentlichkeitsanalyse (dW)'!C368</f>
        <v>G1 - Unternehmenspolitik</v>
      </c>
      <c r="D359" s="123" t="str">
        <f>' 2_Wesentlichkeitsanalyse (dW)'!D368</f>
        <v>Tierschutz</v>
      </c>
      <c r="E359" s="125" t="str">
        <f>' 2_Wesentlichkeitsanalyse (dW)'!E368</f>
        <v>-</v>
      </c>
      <c r="F359" s="46" t="str">
        <f>IF(Tableau32[[#This Row],[Zutreffend?
'[ Ja / Nein']]]=0,"",Tableau32[[#This Row],[Zutreffend?
'[ Ja / Nein']]])</f>
        <v/>
      </c>
      <c r="G359" s="123" t="s">
        <v>42</v>
      </c>
      <c r="H359" s="129" t="str">
        <f>IF(' 2_Wesentlichkeitsanalyse (dW)'!K368=0,"",' 2_Wesentlichkeitsanalyse (dW)'!K368)</f>
        <v/>
      </c>
      <c r="I359" s="127" t="str">
        <f>IF(' 2_Wesentlichkeitsanalyse (dW)'!V368=0,"",' 2_Wesentlichkeitsanalyse (dW)'!V368)</f>
        <v/>
      </c>
    </row>
    <row r="360" spans="1:9" ht="64.5" hidden="1" outlineLevel="1">
      <c r="A360" s="25"/>
      <c r="B360" s="124" t="str">
        <f>' 2_Wesentlichkeitsanalyse (dW)'!B369</f>
        <v>ESRS G1</v>
      </c>
      <c r="C360" s="122" t="str">
        <f>' 2_Wesentlichkeitsanalyse (dW)'!C369</f>
        <v>G1 - Unternehmenspolitik</v>
      </c>
      <c r="D360" s="123" t="str">
        <f>' 2_Wesentlichkeitsanalyse (dW)'!D369</f>
        <v>Tierschutz</v>
      </c>
      <c r="E360" s="125" t="str">
        <f>' 2_Wesentlichkeitsanalyse (dW)'!E369</f>
        <v>-</v>
      </c>
      <c r="F360" s="46" t="str">
        <f>IF(Tableau32[[#This Row],[Zutreffend?
'[ Ja / Nein']]]=0,"",Tableau32[[#This Row],[Zutreffend?
'[ Ja / Nein']]])</f>
        <v/>
      </c>
      <c r="G360" s="123" t="s">
        <v>42</v>
      </c>
      <c r="H360" s="129" t="str">
        <f>IF(' 2_Wesentlichkeitsanalyse (dW)'!K369=0,"",' 2_Wesentlichkeitsanalyse (dW)'!K369)</f>
        <v/>
      </c>
      <c r="I360" s="127" t="str">
        <f>IF(' 2_Wesentlichkeitsanalyse (dW)'!V369=0,"",' 2_Wesentlichkeitsanalyse (dW)'!V369)</f>
        <v/>
      </c>
    </row>
    <row r="361" spans="1:9" ht="64.5" hidden="1" outlineLevel="1">
      <c r="A361" s="25"/>
      <c r="B361" s="124" t="str">
        <f>' 2_Wesentlichkeitsanalyse (dW)'!B370</f>
        <v>ESRS G1</v>
      </c>
      <c r="C361" s="122" t="str">
        <f>' 2_Wesentlichkeitsanalyse (dW)'!C370</f>
        <v>G1 - Unternehmenspolitik</v>
      </c>
      <c r="D361" s="123" t="str">
        <f>' 2_Wesentlichkeitsanalyse (dW)'!D370</f>
        <v>Tierschutz</v>
      </c>
      <c r="E361" s="125" t="str">
        <f>' 2_Wesentlichkeitsanalyse (dW)'!E370</f>
        <v>-</v>
      </c>
      <c r="F361" s="46" t="str">
        <f>IF(Tableau32[[#This Row],[Zutreffend?
'[ Ja / Nein']]]=0,"",Tableau32[[#This Row],[Zutreffend?
'[ Ja / Nein']]])</f>
        <v/>
      </c>
      <c r="G361" s="123" t="s">
        <v>42</v>
      </c>
      <c r="H361" s="129" t="str">
        <f>IF(' 2_Wesentlichkeitsanalyse (dW)'!K370=0,"",' 2_Wesentlichkeitsanalyse (dW)'!K370)</f>
        <v/>
      </c>
      <c r="I361" s="127" t="str">
        <f>IF(' 2_Wesentlichkeitsanalyse (dW)'!V370=0,"",' 2_Wesentlichkeitsanalyse (dW)'!V370)</f>
        <v/>
      </c>
    </row>
    <row r="362" spans="1:9" ht="64.5" hidden="1" outlineLevel="1">
      <c r="A362" s="25"/>
      <c r="B362" s="124" t="str">
        <f>' 2_Wesentlichkeitsanalyse (dW)'!B371</f>
        <v>ESRS G1</v>
      </c>
      <c r="C362" s="122" t="str">
        <f>' 2_Wesentlichkeitsanalyse (dW)'!C371</f>
        <v>G1 - Unternehmenspolitik</v>
      </c>
      <c r="D362" s="123" t="str">
        <f>' 2_Wesentlichkeitsanalyse (dW)'!D371</f>
        <v>Tierschutz</v>
      </c>
      <c r="E362" s="125" t="str">
        <f>' 2_Wesentlichkeitsanalyse (dW)'!E371</f>
        <v>-</v>
      </c>
      <c r="F362" s="46" t="str">
        <f>IF(Tableau32[[#This Row],[Zutreffend?
'[ Ja / Nein']]]=0,"",Tableau32[[#This Row],[Zutreffend?
'[ Ja / Nein']]])</f>
        <v/>
      </c>
      <c r="G362" s="123" t="s">
        <v>42</v>
      </c>
      <c r="H362" s="129" t="str">
        <f>IF(' 2_Wesentlichkeitsanalyse (dW)'!K371=0,"",' 2_Wesentlichkeitsanalyse (dW)'!K371)</f>
        <v/>
      </c>
      <c r="I362" s="127" t="str">
        <f>IF(' 2_Wesentlichkeitsanalyse (dW)'!V371=0,"",' 2_Wesentlichkeitsanalyse (dW)'!V371)</f>
        <v/>
      </c>
    </row>
    <row r="363" spans="1:9" ht="64.5" hidden="1" outlineLevel="1">
      <c r="A363" s="25"/>
      <c r="B363" s="124" t="str">
        <f>' 2_Wesentlichkeitsanalyse (dW)'!B372</f>
        <v>ESRS G1</v>
      </c>
      <c r="C363" s="122" t="str">
        <f>' 2_Wesentlichkeitsanalyse (dW)'!C372</f>
        <v>G1 - Unternehmenspolitik</v>
      </c>
      <c r="D363" s="123" t="str">
        <f>' 2_Wesentlichkeitsanalyse (dW)'!D372</f>
        <v>Politisches Engagement und Lobbytätigkeiten</v>
      </c>
      <c r="E363" s="125" t="str">
        <f>' 2_Wesentlichkeitsanalyse (dW)'!E372</f>
        <v>-</v>
      </c>
      <c r="F363" s="46" t="str">
        <f>IF(Tableau32[[#This Row],[Zutreffend?
'[ Ja / Nein']]]=0,"",Tableau32[[#This Row],[Zutreffend?
'[ Ja / Nein']]])</f>
        <v/>
      </c>
      <c r="G363" s="123" t="s">
        <v>42</v>
      </c>
      <c r="H363" s="129" t="str">
        <f>IF(' 2_Wesentlichkeitsanalyse (dW)'!K372=0,"",' 2_Wesentlichkeitsanalyse (dW)'!K372)</f>
        <v/>
      </c>
      <c r="I363" s="127" t="str">
        <f>IF(' 2_Wesentlichkeitsanalyse (dW)'!V372=0,"",' 2_Wesentlichkeitsanalyse (dW)'!V372)</f>
        <v/>
      </c>
    </row>
    <row r="364" spans="1:9" ht="64.5" hidden="1" outlineLevel="1">
      <c r="A364" s="25"/>
      <c r="B364" s="124" t="str">
        <f>' 2_Wesentlichkeitsanalyse (dW)'!B373</f>
        <v>ESRS G1</v>
      </c>
      <c r="C364" s="122" t="str">
        <f>' 2_Wesentlichkeitsanalyse (dW)'!C373</f>
        <v>G1 - Unternehmenspolitik</v>
      </c>
      <c r="D364" s="123" t="str">
        <f>' 2_Wesentlichkeitsanalyse (dW)'!D373</f>
        <v>Politisches Engagement und Lobbytätigkeiten</v>
      </c>
      <c r="E364" s="125" t="str">
        <f>' 2_Wesentlichkeitsanalyse (dW)'!E373</f>
        <v>-</v>
      </c>
      <c r="F364" s="46" t="str">
        <f>IF(Tableau32[[#This Row],[Zutreffend?
'[ Ja / Nein']]]=0,"",Tableau32[[#This Row],[Zutreffend?
'[ Ja / Nein']]])</f>
        <v/>
      </c>
      <c r="G364" s="123" t="s">
        <v>42</v>
      </c>
      <c r="H364" s="129" t="str">
        <f>IF(' 2_Wesentlichkeitsanalyse (dW)'!K373=0,"",' 2_Wesentlichkeitsanalyse (dW)'!K373)</f>
        <v/>
      </c>
      <c r="I364" s="127" t="str">
        <f>IF(' 2_Wesentlichkeitsanalyse (dW)'!V373=0,"",' 2_Wesentlichkeitsanalyse (dW)'!V373)</f>
        <v/>
      </c>
    </row>
    <row r="365" spans="1:9" ht="64.5" hidden="1" outlineLevel="1">
      <c r="A365" s="25"/>
      <c r="B365" s="124" t="str">
        <f>' 2_Wesentlichkeitsanalyse (dW)'!B374</f>
        <v>ESRS G1</v>
      </c>
      <c r="C365" s="122" t="str">
        <f>' 2_Wesentlichkeitsanalyse (dW)'!C374</f>
        <v>G1 - Unternehmenspolitik</v>
      </c>
      <c r="D365" s="123" t="str">
        <f>' 2_Wesentlichkeitsanalyse (dW)'!D374</f>
        <v>Politisches Engagement und Lobbytätigkeiten</v>
      </c>
      <c r="E365" s="125" t="str">
        <f>' 2_Wesentlichkeitsanalyse (dW)'!E374</f>
        <v>-</v>
      </c>
      <c r="F365" s="46" t="str">
        <f>IF(Tableau32[[#This Row],[Zutreffend?
'[ Ja / Nein']]]=0,"",Tableau32[[#This Row],[Zutreffend?
'[ Ja / Nein']]])</f>
        <v/>
      </c>
      <c r="G365" s="123" t="s">
        <v>42</v>
      </c>
      <c r="H365" s="129" t="str">
        <f>IF(' 2_Wesentlichkeitsanalyse (dW)'!K374=0,"",' 2_Wesentlichkeitsanalyse (dW)'!K374)</f>
        <v/>
      </c>
      <c r="I365" s="127" t="str">
        <f>IF(' 2_Wesentlichkeitsanalyse (dW)'!V374=0,"",' 2_Wesentlichkeitsanalyse (dW)'!V374)</f>
        <v/>
      </c>
    </row>
    <row r="366" spans="1:9" ht="64.5" hidden="1" outlineLevel="1">
      <c r="A366" s="25"/>
      <c r="B366" s="124" t="str">
        <f>' 2_Wesentlichkeitsanalyse (dW)'!B375</f>
        <v>ESRS G1</v>
      </c>
      <c r="C366" s="122" t="str">
        <f>' 2_Wesentlichkeitsanalyse (dW)'!C375</f>
        <v>G1 - Unternehmenspolitik</v>
      </c>
      <c r="D366" s="123" t="str">
        <f>' 2_Wesentlichkeitsanalyse (dW)'!D375</f>
        <v>Politisches Engagement und Lobbytätigkeiten</v>
      </c>
      <c r="E366" s="125" t="str">
        <f>' 2_Wesentlichkeitsanalyse (dW)'!E375</f>
        <v>-</v>
      </c>
      <c r="F366" s="46" t="str">
        <f>IF(Tableau32[[#This Row],[Zutreffend?
'[ Ja / Nein']]]=0,"",Tableau32[[#This Row],[Zutreffend?
'[ Ja / Nein']]])</f>
        <v/>
      </c>
      <c r="G366" s="123" t="s">
        <v>42</v>
      </c>
      <c r="H366" s="129" t="str">
        <f>IF(' 2_Wesentlichkeitsanalyse (dW)'!K375=0,"",' 2_Wesentlichkeitsanalyse (dW)'!K375)</f>
        <v/>
      </c>
      <c r="I366" s="127" t="str">
        <f>IF(' 2_Wesentlichkeitsanalyse (dW)'!V375=0,"",' 2_Wesentlichkeitsanalyse (dW)'!V375)</f>
        <v/>
      </c>
    </row>
    <row r="367" spans="1:9" ht="107.5" hidden="1" outlineLevel="1">
      <c r="A367" s="25"/>
      <c r="B367" s="124" t="str">
        <f>' 2_Wesentlichkeitsanalyse (dW)'!B376</f>
        <v>ESRS G1</v>
      </c>
      <c r="C367" s="122" t="str">
        <f>' 2_Wesentlichkeitsanalyse (dW)'!C376</f>
        <v>G1 - Unternehmenspolitik</v>
      </c>
      <c r="D367" s="123" t="str">
        <f>' 2_Wesentlichkeitsanalyse (dW)'!D376</f>
        <v>Management der Beziehungen zu Lieferanten, einschließlich Zahlungspraktiken</v>
      </c>
      <c r="E367" s="125" t="str">
        <f>' 2_Wesentlichkeitsanalyse (dW)'!E376</f>
        <v>-</v>
      </c>
      <c r="F367" s="46" t="str">
        <f>IF(Tableau32[[#This Row],[Zutreffend?
'[ Ja / Nein']]]=0,"",Tableau32[[#This Row],[Zutreffend?
'[ Ja / Nein']]])</f>
        <v/>
      </c>
      <c r="G367" s="123" t="s">
        <v>42</v>
      </c>
      <c r="H367" s="129" t="str">
        <f>IF(' 2_Wesentlichkeitsanalyse (dW)'!K376=0,"",' 2_Wesentlichkeitsanalyse (dW)'!K376)</f>
        <v/>
      </c>
      <c r="I367" s="127" t="str">
        <f>IF(' 2_Wesentlichkeitsanalyse (dW)'!V376=0,"",' 2_Wesentlichkeitsanalyse (dW)'!V376)</f>
        <v/>
      </c>
    </row>
    <row r="368" spans="1:9" ht="107.5" hidden="1" outlineLevel="1">
      <c r="A368" s="25"/>
      <c r="B368" s="124" t="str">
        <f>' 2_Wesentlichkeitsanalyse (dW)'!B377</f>
        <v>ESRS G1</v>
      </c>
      <c r="C368" s="122" t="str">
        <f>' 2_Wesentlichkeitsanalyse (dW)'!C377</f>
        <v>G1 - Unternehmenspolitik</v>
      </c>
      <c r="D368" s="123" t="str">
        <f>' 2_Wesentlichkeitsanalyse (dW)'!D377</f>
        <v>Management der Beziehungen zu Lieferanten, einschließlich Zahlungspraktiken</v>
      </c>
      <c r="E368" s="125" t="str">
        <f>' 2_Wesentlichkeitsanalyse (dW)'!E377</f>
        <v>-</v>
      </c>
      <c r="F368" s="46" t="str">
        <f>IF(Tableau32[[#This Row],[Zutreffend?
'[ Ja / Nein']]]=0,"",Tableau32[[#This Row],[Zutreffend?
'[ Ja / Nein']]])</f>
        <v/>
      </c>
      <c r="G368" s="123" t="s">
        <v>42</v>
      </c>
      <c r="H368" s="129" t="str">
        <f>IF(' 2_Wesentlichkeitsanalyse (dW)'!K377=0,"",' 2_Wesentlichkeitsanalyse (dW)'!K377)</f>
        <v/>
      </c>
      <c r="I368" s="127" t="str">
        <f>IF(' 2_Wesentlichkeitsanalyse (dW)'!V377=0,"",' 2_Wesentlichkeitsanalyse (dW)'!V377)</f>
        <v/>
      </c>
    </row>
    <row r="369" spans="1:9" ht="107.5" hidden="1" outlineLevel="1">
      <c r="A369" s="25"/>
      <c r="B369" s="124" t="str">
        <f>' 2_Wesentlichkeitsanalyse (dW)'!B378</f>
        <v>ESRS G1</v>
      </c>
      <c r="C369" s="122" t="str">
        <f>' 2_Wesentlichkeitsanalyse (dW)'!C378</f>
        <v>G1 - Unternehmenspolitik</v>
      </c>
      <c r="D369" s="123" t="str">
        <f>' 2_Wesentlichkeitsanalyse (dW)'!D378</f>
        <v>Management der Beziehungen zu Lieferanten, einschließlich Zahlungspraktiken</v>
      </c>
      <c r="E369" s="125" t="str">
        <f>' 2_Wesentlichkeitsanalyse (dW)'!E378</f>
        <v>-</v>
      </c>
      <c r="F369" s="46" t="str">
        <f>IF(Tableau32[[#This Row],[Zutreffend?
'[ Ja / Nein']]]=0,"",Tableau32[[#This Row],[Zutreffend?
'[ Ja / Nein']]])</f>
        <v/>
      </c>
      <c r="G369" s="123" t="s">
        <v>42</v>
      </c>
      <c r="H369" s="129" t="str">
        <f>IF(' 2_Wesentlichkeitsanalyse (dW)'!K378=0,"",' 2_Wesentlichkeitsanalyse (dW)'!K378)</f>
        <v/>
      </c>
      <c r="I369" s="127" t="str">
        <f>IF(' 2_Wesentlichkeitsanalyse (dW)'!V378=0,"",' 2_Wesentlichkeitsanalyse (dW)'!V378)</f>
        <v/>
      </c>
    </row>
    <row r="370" spans="1:9" ht="107.5" hidden="1" outlineLevel="1">
      <c r="A370" s="25"/>
      <c r="B370" s="124" t="str">
        <f>' 2_Wesentlichkeitsanalyse (dW)'!B379</f>
        <v>ESRS G1</v>
      </c>
      <c r="C370" s="122" t="str">
        <f>' 2_Wesentlichkeitsanalyse (dW)'!C379</f>
        <v>G1 - Unternehmenspolitik</v>
      </c>
      <c r="D370" s="123" t="str">
        <f>' 2_Wesentlichkeitsanalyse (dW)'!D379</f>
        <v>Management der Beziehungen zu Lieferanten, einschließlich Zahlungspraktiken</v>
      </c>
      <c r="E370" s="125" t="str">
        <f>' 2_Wesentlichkeitsanalyse (dW)'!E379</f>
        <v>-</v>
      </c>
      <c r="F370" s="46" t="str">
        <f>IF(Tableau32[[#This Row],[Zutreffend?
'[ Ja / Nein']]]=0,"",Tableau32[[#This Row],[Zutreffend?
'[ Ja / Nein']]])</f>
        <v/>
      </c>
      <c r="G370" s="123" t="s">
        <v>42</v>
      </c>
      <c r="H370" s="129" t="str">
        <f>IF(' 2_Wesentlichkeitsanalyse (dW)'!K379=0,"",' 2_Wesentlichkeitsanalyse (dW)'!K379)</f>
        <v/>
      </c>
      <c r="I370" s="127" t="str">
        <f>IF(' 2_Wesentlichkeitsanalyse (dW)'!V379=0,"",' 2_Wesentlichkeitsanalyse (dW)'!V379)</f>
        <v/>
      </c>
    </row>
    <row r="371" spans="1:9" ht="64.5" hidden="1" outlineLevel="1">
      <c r="A371" s="25"/>
      <c r="B371" s="124" t="str">
        <f>' 2_Wesentlichkeitsanalyse (dW)'!B380</f>
        <v>ESRS G1</v>
      </c>
      <c r="C371" s="122" t="str">
        <f>' 2_Wesentlichkeitsanalyse (dW)'!C380</f>
        <v>G1 - Unternehmenspolitik</v>
      </c>
      <c r="D371" s="123" t="str">
        <f>' 2_Wesentlichkeitsanalyse (dW)'!D380</f>
        <v>Korruption und Bestechung</v>
      </c>
      <c r="E371" s="125" t="str">
        <f>' 2_Wesentlichkeitsanalyse (dW)'!E380</f>
        <v>Vermeidung und Aufdeckung einschließlich Schulung</v>
      </c>
      <c r="F371" s="46" t="str">
        <f>IF(Tableau32[[#This Row],[Zutreffend?
'[ Ja / Nein']]]=0,"",Tableau32[[#This Row],[Zutreffend?
'[ Ja / Nein']]])</f>
        <v/>
      </c>
      <c r="G371" s="123" t="s">
        <v>42</v>
      </c>
      <c r="H371" s="129" t="str">
        <f>IF(' 2_Wesentlichkeitsanalyse (dW)'!K380=0,"",' 2_Wesentlichkeitsanalyse (dW)'!K380)</f>
        <v/>
      </c>
      <c r="I371" s="127" t="str">
        <f>IF(' 2_Wesentlichkeitsanalyse (dW)'!V380=0,"",' 2_Wesentlichkeitsanalyse (dW)'!V380)</f>
        <v/>
      </c>
    </row>
    <row r="372" spans="1:9" ht="64.5" hidden="1" outlineLevel="1">
      <c r="A372" s="25"/>
      <c r="B372" s="124" t="str">
        <f>' 2_Wesentlichkeitsanalyse (dW)'!B381</f>
        <v>ESRS G1</v>
      </c>
      <c r="C372" s="122" t="str">
        <f>' 2_Wesentlichkeitsanalyse (dW)'!C381</f>
        <v>G1 - Unternehmenspolitik</v>
      </c>
      <c r="D372" s="123" t="str">
        <f>' 2_Wesentlichkeitsanalyse (dW)'!D381</f>
        <v>Korruption und Bestechung</v>
      </c>
      <c r="E372" s="125" t="str">
        <f>' 2_Wesentlichkeitsanalyse (dW)'!E381</f>
        <v>Vermeidung und Aufdeckung einschließlich Schulung</v>
      </c>
      <c r="F372" s="46" t="str">
        <f>IF(Tableau32[[#This Row],[Zutreffend?
'[ Ja / Nein']]]=0,"",Tableau32[[#This Row],[Zutreffend?
'[ Ja / Nein']]])</f>
        <v/>
      </c>
      <c r="G372" s="123" t="s">
        <v>42</v>
      </c>
      <c r="H372" s="129" t="str">
        <f>IF(' 2_Wesentlichkeitsanalyse (dW)'!K381=0,"",' 2_Wesentlichkeitsanalyse (dW)'!K381)</f>
        <v/>
      </c>
      <c r="I372" s="127" t="str">
        <f>IF(' 2_Wesentlichkeitsanalyse (dW)'!V381=0,"",' 2_Wesentlichkeitsanalyse (dW)'!V381)</f>
        <v/>
      </c>
    </row>
    <row r="373" spans="1:9" ht="64.5" hidden="1" outlineLevel="1">
      <c r="A373" s="25"/>
      <c r="B373" s="124" t="str">
        <f>' 2_Wesentlichkeitsanalyse (dW)'!B382</f>
        <v>ESRS G1</v>
      </c>
      <c r="C373" s="122" t="str">
        <f>' 2_Wesentlichkeitsanalyse (dW)'!C382</f>
        <v>G1 - Unternehmenspolitik</v>
      </c>
      <c r="D373" s="123" t="str">
        <f>' 2_Wesentlichkeitsanalyse (dW)'!D382</f>
        <v>Korruption und Bestechung</v>
      </c>
      <c r="E373" s="125" t="str">
        <f>' 2_Wesentlichkeitsanalyse (dW)'!E382</f>
        <v>Vermeidung und Aufdeckung einschließlich Schulung</v>
      </c>
      <c r="F373" s="46" t="str">
        <f>IF(Tableau32[[#This Row],[Zutreffend?
'[ Ja / Nein']]]=0,"",Tableau32[[#This Row],[Zutreffend?
'[ Ja / Nein']]])</f>
        <v/>
      </c>
      <c r="G373" s="123" t="s">
        <v>42</v>
      </c>
      <c r="H373" s="129" t="str">
        <f>IF(' 2_Wesentlichkeitsanalyse (dW)'!K382=0,"",' 2_Wesentlichkeitsanalyse (dW)'!K382)</f>
        <v/>
      </c>
      <c r="I373" s="127" t="str">
        <f>IF(' 2_Wesentlichkeitsanalyse (dW)'!V382=0,"",' 2_Wesentlichkeitsanalyse (dW)'!V382)</f>
        <v/>
      </c>
    </row>
    <row r="374" spans="1:9" ht="64.5" hidden="1" outlineLevel="1">
      <c r="A374" s="25"/>
      <c r="B374" s="124" t="str">
        <f>' 2_Wesentlichkeitsanalyse (dW)'!B383</f>
        <v>ESRS G1</v>
      </c>
      <c r="C374" s="122" t="str">
        <f>' 2_Wesentlichkeitsanalyse (dW)'!C383</f>
        <v>G1 - Unternehmenspolitik</v>
      </c>
      <c r="D374" s="123" t="str">
        <f>' 2_Wesentlichkeitsanalyse (dW)'!D383</f>
        <v>Korruption und Bestechung</v>
      </c>
      <c r="E374" s="125" t="str">
        <f>' 2_Wesentlichkeitsanalyse (dW)'!E383</f>
        <v>Vermeidung und Aufdeckung einschließlich Schulung</v>
      </c>
      <c r="F374" s="46" t="str">
        <f>IF(Tableau32[[#This Row],[Zutreffend?
'[ Ja / Nein']]]=0,"",Tableau32[[#This Row],[Zutreffend?
'[ Ja / Nein']]])</f>
        <v/>
      </c>
      <c r="G374" s="123" t="s">
        <v>42</v>
      </c>
      <c r="H374" s="129" t="str">
        <f>IF(' 2_Wesentlichkeitsanalyse (dW)'!K383=0,"",' 2_Wesentlichkeitsanalyse (dW)'!K383)</f>
        <v/>
      </c>
      <c r="I374" s="127" t="str">
        <f>IF(' 2_Wesentlichkeitsanalyse (dW)'!V383=0,"",' 2_Wesentlichkeitsanalyse (dW)'!V383)</f>
        <v/>
      </c>
    </row>
    <row r="375" spans="1:9" ht="64.5" hidden="1" outlineLevel="1">
      <c r="A375" s="25"/>
      <c r="B375" s="124" t="str">
        <f>' 2_Wesentlichkeitsanalyse (dW)'!B384</f>
        <v>ESRS G1</v>
      </c>
      <c r="C375" s="122" t="str">
        <f>' 2_Wesentlichkeitsanalyse (dW)'!C384</f>
        <v>G1 - Unternehmenspolitik</v>
      </c>
      <c r="D375" s="123" t="str">
        <f>' 2_Wesentlichkeitsanalyse (dW)'!D384</f>
        <v>Korruption und Bestechung</v>
      </c>
      <c r="E375" s="125" t="str">
        <f>' 2_Wesentlichkeitsanalyse (dW)'!E384</f>
        <v>Vorkommnisse</v>
      </c>
      <c r="F375" s="46" t="str">
        <f>IF(Tableau32[[#This Row],[Zutreffend?
'[ Ja / Nein']]]=0,"",Tableau32[[#This Row],[Zutreffend?
'[ Ja / Nein']]])</f>
        <v/>
      </c>
      <c r="G375" s="123" t="s">
        <v>42</v>
      </c>
      <c r="H375" s="129" t="str">
        <f>IF(' 2_Wesentlichkeitsanalyse (dW)'!K384=0,"",' 2_Wesentlichkeitsanalyse (dW)'!K384)</f>
        <v/>
      </c>
      <c r="I375" s="127" t="str">
        <f>IF(' 2_Wesentlichkeitsanalyse (dW)'!V384=0,"",' 2_Wesentlichkeitsanalyse (dW)'!V384)</f>
        <v/>
      </c>
    </row>
    <row r="376" spans="1:9" ht="64.5" hidden="1" outlineLevel="1">
      <c r="A376" s="25"/>
      <c r="B376" s="124" t="str">
        <f>' 2_Wesentlichkeitsanalyse (dW)'!B385</f>
        <v>ESRS G1</v>
      </c>
      <c r="C376" s="122" t="str">
        <f>' 2_Wesentlichkeitsanalyse (dW)'!C385</f>
        <v>G1 - Unternehmenspolitik</v>
      </c>
      <c r="D376" s="123" t="str">
        <f>' 2_Wesentlichkeitsanalyse (dW)'!D385</f>
        <v>Korruption und Bestechung</v>
      </c>
      <c r="E376" s="125" t="str">
        <f>' 2_Wesentlichkeitsanalyse (dW)'!E385</f>
        <v>Vorkommnisse</v>
      </c>
      <c r="F376" s="46" t="str">
        <f>IF(Tableau32[[#This Row],[Zutreffend?
'[ Ja / Nein']]]=0,"",Tableau32[[#This Row],[Zutreffend?
'[ Ja / Nein']]])</f>
        <v/>
      </c>
      <c r="G376" s="123" t="s">
        <v>42</v>
      </c>
      <c r="H376" s="129" t="str">
        <f>IF(' 2_Wesentlichkeitsanalyse (dW)'!K385=0,"",' 2_Wesentlichkeitsanalyse (dW)'!K385)</f>
        <v/>
      </c>
      <c r="I376" s="127" t="str">
        <f>IF(' 2_Wesentlichkeitsanalyse (dW)'!V385=0,"",' 2_Wesentlichkeitsanalyse (dW)'!V385)</f>
        <v/>
      </c>
    </row>
    <row r="377" spans="1:9" ht="64.5" hidden="1" outlineLevel="1">
      <c r="A377" s="25"/>
      <c r="B377" s="124" t="str">
        <f>' 2_Wesentlichkeitsanalyse (dW)'!B386</f>
        <v>ESRS G1</v>
      </c>
      <c r="C377" s="122" t="str">
        <f>' 2_Wesentlichkeitsanalyse (dW)'!C386</f>
        <v>G1 - Unternehmenspolitik</v>
      </c>
      <c r="D377" s="123" t="str">
        <f>' 2_Wesentlichkeitsanalyse (dW)'!D386</f>
        <v>Korruption und Bestechung</v>
      </c>
      <c r="E377" s="125" t="str">
        <f>' 2_Wesentlichkeitsanalyse (dW)'!E386</f>
        <v>Vorkommnisse</v>
      </c>
      <c r="F377" s="46" t="str">
        <f>IF(Tableau32[[#This Row],[Zutreffend?
'[ Ja / Nein']]]=0,"",Tableau32[[#This Row],[Zutreffend?
'[ Ja / Nein']]])</f>
        <v/>
      </c>
      <c r="G377" s="123" t="s">
        <v>42</v>
      </c>
      <c r="H377" s="129" t="str">
        <f>IF(' 2_Wesentlichkeitsanalyse (dW)'!K386=0,"",' 2_Wesentlichkeitsanalyse (dW)'!K386)</f>
        <v/>
      </c>
      <c r="I377" s="127" t="str">
        <f>IF(' 2_Wesentlichkeitsanalyse (dW)'!V386=0,"",' 2_Wesentlichkeitsanalyse (dW)'!V386)</f>
        <v/>
      </c>
    </row>
    <row r="378" spans="1:9" ht="64.5" hidden="1" outlineLevel="1">
      <c r="A378" s="25"/>
      <c r="B378" s="124" t="str">
        <f>' 2_Wesentlichkeitsanalyse (dW)'!B387</f>
        <v>ESRS G1</v>
      </c>
      <c r="C378" s="122" t="str">
        <f>' 2_Wesentlichkeitsanalyse (dW)'!C387</f>
        <v>G1 - Unternehmenspolitik</v>
      </c>
      <c r="D378" s="123" t="str">
        <f>' 2_Wesentlichkeitsanalyse (dW)'!D387</f>
        <v>Korruption und Bestechung</v>
      </c>
      <c r="E378" s="125" t="str">
        <f>' 2_Wesentlichkeitsanalyse (dW)'!E387</f>
        <v>Vorkommnisse</v>
      </c>
      <c r="F378" s="46" t="str">
        <f>IF(Tableau32[[#This Row],[Zutreffend?
'[ Ja / Nein']]]=0,"",Tableau32[[#This Row],[Zutreffend?
'[ Ja / Nein']]])</f>
        <v/>
      </c>
      <c r="G378" s="123" t="s">
        <v>42</v>
      </c>
      <c r="H378" s="129" t="str">
        <f>IF(' 2_Wesentlichkeitsanalyse (dW)'!K387=0,"",' 2_Wesentlichkeitsanalyse (dW)'!K387)</f>
        <v/>
      </c>
      <c r="I378" s="127" t="str">
        <f>IF(' 2_Wesentlichkeitsanalyse (dW)'!V387=0,"",' 2_Wesentlichkeitsanalyse (dW)'!V387)</f>
        <v/>
      </c>
    </row>
    <row r="379" spans="1:9" ht="43" hidden="1" collapsed="1">
      <c r="A379" s="25"/>
      <c r="B379" s="122" t="str">
        <f>' 2_Wesentlichkeitsanalyse (dW)'!B388</f>
        <v>ESRS E2</v>
      </c>
      <c r="C379" s="122" t="str">
        <f>' 2_Wesentlichkeitsanalyse (dW)'!C388</f>
        <v>Bitte Thema benennen</v>
      </c>
      <c r="D379" s="123">
        <f>' 2_Wesentlichkeitsanalyse (dW)'!D388</f>
        <v>0</v>
      </c>
      <c r="E379" s="125">
        <f>' 2_Wesentlichkeitsanalyse (dW)'!E388</f>
        <v>0</v>
      </c>
      <c r="F379" s="46" t="str">
        <f>IF(Tableau32[[#This Row],[Zutreffend?
'[ Ja / Nein']]]=0,"",Tableau32[[#This Row],[Zutreffend?
'[ Ja / Nein']]])</f>
        <v/>
      </c>
      <c r="G379" s="123" t="s">
        <v>42</v>
      </c>
      <c r="H379" s="129" t="str">
        <f>IF(' 2_Wesentlichkeitsanalyse (dW)'!K388=0,"",' 2_Wesentlichkeitsanalyse (dW)'!K388)</f>
        <v/>
      </c>
      <c r="I379" s="127" t="str">
        <f>IF(' 2_Wesentlichkeitsanalyse (dW)'!V388=0,"",' 2_Wesentlichkeitsanalyse (dW)'!V388)</f>
        <v/>
      </c>
    </row>
    <row r="380" spans="1:9" ht="43" hidden="1">
      <c r="A380" s="25"/>
      <c r="B380" s="122" t="str">
        <f>' 2_Wesentlichkeitsanalyse (dW)'!B389</f>
        <v>Bitte auswählen</v>
      </c>
      <c r="C380" s="122" t="str">
        <f>' 2_Wesentlichkeitsanalyse (dW)'!C389</f>
        <v>Bitte Thema benennen</v>
      </c>
      <c r="D380" s="123">
        <f>' 2_Wesentlichkeitsanalyse (dW)'!D389</f>
        <v>0</v>
      </c>
      <c r="E380" s="125">
        <f>' 2_Wesentlichkeitsanalyse (dW)'!E389</f>
        <v>0</v>
      </c>
      <c r="F380" s="46" t="str">
        <f>IF(Tableau32[[#This Row],[Zutreffend?
'[ Ja / Nein']]]=0,"",Tableau32[[#This Row],[Zutreffend?
'[ Ja / Nein']]])</f>
        <v/>
      </c>
      <c r="G380" s="123" t="s">
        <v>42</v>
      </c>
      <c r="H380" s="129" t="str">
        <f>IF(' 2_Wesentlichkeitsanalyse (dW)'!K389=0,"",' 2_Wesentlichkeitsanalyse (dW)'!K389)</f>
        <v/>
      </c>
      <c r="I380" s="127" t="str">
        <f>IF(' 2_Wesentlichkeitsanalyse (dW)'!V389=0,"",' 2_Wesentlichkeitsanalyse (dW)'!V389)</f>
        <v/>
      </c>
    </row>
    <row r="381" spans="1:9" ht="43" hidden="1">
      <c r="B381" s="122" t="str">
        <f>' 2_Wesentlichkeitsanalyse (dW)'!B390</f>
        <v>Bitte auswählen</v>
      </c>
      <c r="C381" s="122" t="str">
        <f>' 2_Wesentlichkeitsanalyse (dW)'!C390</f>
        <v>Bitte Thema benennen</v>
      </c>
      <c r="D381" s="123">
        <f>' 2_Wesentlichkeitsanalyse (dW)'!D390</f>
        <v>0</v>
      </c>
      <c r="E381" s="125">
        <f>' 2_Wesentlichkeitsanalyse (dW)'!E390</f>
        <v>0</v>
      </c>
      <c r="F381" s="46" t="str">
        <f>IF(Tableau32[[#This Row],[Zutreffend?
'[ Ja / Nein']]]=0,"",Tableau32[[#This Row],[Zutreffend?
'[ Ja / Nein']]])</f>
        <v/>
      </c>
      <c r="G381" s="123" t="s">
        <v>42</v>
      </c>
      <c r="H381" s="129" t="str">
        <f>IF(' 2_Wesentlichkeitsanalyse (dW)'!K390=0,"",' 2_Wesentlichkeitsanalyse (dW)'!K390)</f>
        <v/>
      </c>
      <c r="I381" s="127" t="str">
        <f>IF(' 2_Wesentlichkeitsanalyse (dW)'!V390=0,"",' 2_Wesentlichkeitsanalyse (dW)'!V390)</f>
        <v/>
      </c>
    </row>
    <row r="382" spans="1:9" ht="43" hidden="1">
      <c r="B382" s="122" t="str">
        <f>' 2_Wesentlichkeitsanalyse (dW)'!B391</f>
        <v>Bitte auswählen</v>
      </c>
      <c r="C382" s="122" t="str">
        <f>' 2_Wesentlichkeitsanalyse (dW)'!C391</f>
        <v>Bitte Thema benennen</v>
      </c>
      <c r="D382" s="123">
        <f>' 2_Wesentlichkeitsanalyse (dW)'!D391</f>
        <v>0</v>
      </c>
      <c r="E382" s="125">
        <f>' 2_Wesentlichkeitsanalyse (dW)'!E391</f>
        <v>0</v>
      </c>
      <c r="F382" s="46" t="str">
        <f>IF(Tableau32[[#This Row],[Zutreffend?
'[ Ja / Nein']]]=0,"",Tableau32[[#This Row],[Zutreffend?
'[ Ja / Nein']]])</f>
        <v/>
      </c>
      <c r="G382" s="123" t="s">
        <v>42</v>
      </c>
      <c r="H382" s="129" t="str">
        <f>IF(' 2_Wesentlichkeitsanalyse (dW)'!K391=0,"",' 2_Wesentlichkeitsanalyse (dW)'!K391)</f>
        <v/>
      </c>
      <c r="I382" s="127" t="str">
        <f>IF(' 2_Wesentlichkeitsanalyse (dW)'!V391=0,"",' 2_Wesentlichkeitsanalyse (dW)'!V391)</f>
        <v/>
      </c>
    </row>
    <row r="383" spans="1:9" ht="43" hidden="1">
      <c r="B383" s="122" t="str">
        <f>' 2_Wesentlichkeitsanalyse (dW)'!B392</f>
        <v>Bitte auswählen</v>
      </c>
      <c r="C383" s="122" t="str">
        <f>' 2_Wesentlichkeitsanalyse (dW)'!C392</f>
        <v>Bitte Thema benennen</v>
      </c>
      <c r="D383" s="123">
        <f>' 2_Wesentlichkeitsanalyse (dW)'!D392</f>
        <v>0</v>
      </c>
      <c r="E383" s="125">
        <f>' 2_Wesentlichkeitsanalyse (dW)'!E392</f>
        <v>0</v>
      </c>
      <c r="F383" s="46" t="str">
        <f>IF(Tableau32[[#This Row],[Zutreffend?
'[ Ja / Nein']]]=0,"",Tableau32[[#This Row],[Zutreffend?
'[ Ja / Nein']]])</f>
        <v/>
      </c>
      <c r="G383" s="123" t="s">
        <v>42</v>
      </c>
      <c r="H383" s="129" t="str">
        <f>IF(' 2_Wesentlichkeitsanalyse (dW)'!K392=0,"",' 2_Wesentlichkeitsanalyse (dW)'!K392)</f>
        <v/>
      </c>
      <c r="I383" s="127" t="str">
        <f>IF(' 2_Wesentlichkeitsanalyse (dW)'!V392=0,"",' 2_Wesentlichkeitsanalyse (dW)'!V392)</f>
        <v/>
      </c>
    </row>
    <row r="384" spans="1:9" ht="43" hidden="1">
      <c r="B384" s="122" t="str">
        <f>' 2_Wesentlichkeitsanalyse (dW)'!B393</f>
        <v>Bitte auswählen</v>
      </c>
      <c r="C384" s="122" t="str">
        <f>' 2_Wesentlichkeitsanalyse (dW)'!C393</f>
        <v>Bitte Thema benennen</v>
      </c>
      <c r="D384" s="123">
        <f>' 2_Wesentlichkeitsanalyse (dW)'!D393</f>
        <v>0</v>
      </c>
      <c r="E384" s="125">
        <f>' 2_Wesentlichkeitsanalyse (dW)'!E393</f>
        <v>0</v>
      </c>
      <c r="F384" s="46" t="str">
        <f>IF(Tableau32[[#This Row],[Zutreffend?
'[ Ja / Nein']]]=0,"",Tableau32[[#This Row],[Zutreffend?
'[ Ja / Nein']]])</f>
        <v/>
      </c>
      <c r="G384" s="123" t="s">
        <v>42</v>
      </c>
      <c r="H384" s="129" t="str">
        <f>IF(' 2_Wesentlichkeitsanalyse (dW)'!K393=0,"",' 2_Wesentlichkeitsanalyse (dW)'!K393)</f>
        <v/>
      </c>
      <c r="I384" s="127" t="str">
        <f>IF(' 2_Wesentlichkeitsanalyse (dW)'!V393=0,"",' 2_Wesentlichkeitsanalyse (dW)'!V393)</f>
        <v/>
      </c>
    </row>
    <row r="385" spans="2:9" ht="43" hidden="1">
      <c r="B385" s="122" t="str">
        <f>' 2_Wesentlichkeitsanalyse (dW)'!B394</f>
        <v>Bitte auswählen</v>
      </c>
      <c r="C385" s="122" t="str">
        <f>' 2_Wesentlichkeitsanalyse (dW)'!C394</f>
        <v>Bitte Thema benennen</v>
      </c>
      <c r="D385" s="123">
        <f>' 2_Wesentlichkeitsanalyse (dW)'!D394</f>
        <v>0</v>
      </c>
      <c r="E385" s="125">
        <f>' 2_Wesentlichkeitsanalyse (dW)'!E394</f>
        <v>0</v>
      </c>
      <c r="F385" s="46" t="str">
        <f>IF(Tableau32[[#This Row],[Zutreffend?
'[ Ja / Nein']]]=0,"",Tableau32[[#This Row],[Zutreffend?
'[ Ja / Nein']]])</f>
        <v/>
      </c>
      <c r="G385" s="123" t="s">
        <v>42</v>
      </c>
      <c r="H385" s="129" t="str">
        <f>IF(' 2_Wesentlichkeitsanalyse (dW)'!K394=0,"",' 2_Wesentlichkeitsanalyse (dW)'!K394)</f>
        <v/>
      </c>
      <c r="I385" s="127" t="str">
        <f>IF(' 2_Wesentlichkeitsanalyse (dW)'!V394=0,"",' 2_Wesentlichkeitsanalyse (dW)'!V394)</f>
        <v/>
      </c>
    </row>
    <row r="386" spans="2:9" ht="43" hidden="1">
      <c r="B386" s="122" t="str">
        <f>' 2_Wesentlichkeitsanalyse (dW)'!B395</f>
        <v>Bitte auswählen</v>
      </c>
      <c r="C386" s="122" t="str">
        <f>' 2_Wesentlichkeitsanalyse (dW)'!C395</f>
        <v>Bitte Thema benennen</v>
      </c>
      <c r="D386" s="123">
        <f>' 2_Wesentlichkeitsanalyse (dW)'!D395</f>
        <v>0</v>
      </c>
      <c r="E386" s="125">
        <f>' 2_Wesentlichkeitsanalyse (dW)'!E395</f>
        <v>0</v>
      </c>
      <c r="F386" s="46" t="str">
        <f>IF(Tableau32[[#This Row],[Zutreffend?
'[ Ja / Nein']]]=0,"",Tableau32[[#This Row],[Zutreffend?
'[ Ja / Nein']]])</f>
        <v/>
      </c>
      <c r="G386" s="123" t="s">
        <v>42</v>
      </c>
      <c r="H386" s="129" t="str">
        <f>IF(' 2_Wesentlichkeitsanalyse (dW)'!K395=0,"",' 2_Wesentlichkeitsanalyse (dW)'!K395)</f>
        <v/>
      </c>
      <c r="I386" s="127" t="str">
        <f>IF(' 2_Wesentlichkeitsanalyse (dW)'!V395=0,"",' 2_Wesentlichkeitsanalyse (dW)'!V395)</f>
        <v/>
      </c>
    </row>
    <row r="387" spans="2:9" ht="43" hidden="1">
      <c r="B387" s="122" t="str">
        <f>' 2_Wesentlichkeitsanalyse (dW)'!B396</f>
        <v>Bitte auswählen</v>
      </c>
      <c r="C387" s="122" t="str">
        <f>' 2_Wesentlichkeitsanalyse (dW)'!C396</f>
        <v>Bitte Thema benennen</v>
      </c>
      <c r="D387" s="123">
        <f>' 2_Wesentlichkeitsanalyse (dW)'!D396</f>
        <v>0</v>
      </c>
      <c r="E387" s="125">
        <f>' 2_Wesentlichkeitsanalyse (dW)'!E396</f>
        <v>0</v>
      </c>
      <c r="F387" s="46" t="str">
        <f>IF(Tableau32[[#This Row],[Zutreffend?
'[ Ja / Nein']]]=0,"",Tableau32[[#This Row],[Zutreffend?
'[ Ja / Nein']]])</f>
        <v/>
      </c>
      <c r="G387" s="123" t="s">
        <v>42</v>
      </c>
      <c r="H387" s="129" t="str">
        <f>IF(' 2_Wesentlichkeitsanalyse (dW)'!K396=0,"",' 2_Wesentlichkeitsanalyse (dW)'!K396)</f>
        <v/>
      </c>
      <c r="I387" s="127" t="str">
        <f>IF(' 2_Wesentlichkeitsanalyse (dW)'!V396=0,"",' 2_Wesentlichkeitsanalyse (dW)'!V396)</f>
        <v/>
      </c>
    </row>
    <row r="388" spans="2:9" ht="43" hidden="1">
      <c r="B388" s="122" t="str">
        <f>' 2_Wesentlichkeitsanalyse (dW)'!B397</f>
        <v>Bitte auswählen</v>
      </c>
      <c r="C388" s="122" t="str">
        <f>' 2_Wesentlichkeitsanalyse (dW)'!C397</f>
        <v>Bitte Thema benennen</v>
      </c>
      <c r="D388" s="123">
        <f>' 2_Wesentlichkeitsanalyse (dW)'!D397</f>
        <v>0</v>
      </c>
      <c r="E388" s="125">
        <f>' 2_Wesentlichkeitsanalyse (dW)'!E397</f>
        <v>0</v>
      </c>
      <c r="F388" s="46" t="str">
        <f>IF(Tableau32[[#This Row],[Zutreffend?
'[ Ja / Nein']]]=0,"",Tableau32[[#This Row],[Zutreffend?
'[ Ja / Nein']]])</f>
        <v/>
      </c>
      <c r="G388" s="123" t="s">
        <v>42</v>
      </c>
      <c r="H388" s="129" t="str">
        <f>IF(' 2_Wesentlichkeitsanalyse (dW)'!K397=0,"",' 2_Wesentlichkeitsanalyse (dW)'!K397)</f>
        <v/>
      </c>
      <c r="I388" s="127" t="str">
        <f>IF(' 2_Wesentlichkeitsanalyse (dW)'!V397=0,"",' 2_Wesentlichkeitsanalyse (dW)'!V397)</f>
        <v/>
      </c>
    </row>
    <row r="389" spans="2:9" ht="43" hidden="1">
      <c r="B389" s="122" t="str">
        <f>' 2_Wesentlichkeitsanalyse (dW)'!B398</f>
        <v>Bitte auswählen</v>
      </c>
      <c r="C389" s="122" t="str">
        <f>' 2_Wesentlichkeitsanalyse (dW)'!C398</f>
        <v>Bitte Thema benennen</v>
      </c>
      <c r="D389" s="123">
        <f>' 2_Wesentlichkeitsanalyse (dW)'!D398</f>
        <v>0</v>
      </c>
      <c r="E389" s="125">
        <f>' 2_Wesentlichkeitsanalyse (dW)'!E398</f>
        <v>0</v>
      </c>
      <c r="F389" s="46" t="str">
        <f>IF(Tableau32[[#This Row],[Zutreffend?
'[ Ja / Nein']]]=0,"",Tableau32[[#This Row],[Zutreffend?
'[ Ja / Nein']]])</f>
        <v/>
      </c>
      <c r="G389" s="123" t="s">
        <v>42</v>
      </c>
      <c r="H389" s="129" t="str">
        <f>IF(' 2_Wesentlichkeitsanalyse (dW)'!K398=0,"",' 2_Wesentlichkeitsanalyse (dW)'!K398)</f>
        <v/>
      </c>
      <c r="I389" s="127" t="str">
        <f>IF(' 2_Wesentlichkeitsanalyse (dW)'!V398=0,"",' 2_Wesentlichkeitsanalyse (dW)'!V398)</f>
        <v/>
      </c>
    </row>
    <row r="390" spans="2:9" ht="43" hidden="1">
      <c r="B390" s="122" t="str">
        <f>' 2_Wesentlichkeitsanalyse (dW)'!B399</f>
        <v>Bitte auswählen</v>
      </c>
      <c r="C390" s="122" t="str">
        <f>' 2_Wesentlichkeitsanalyse (dW)'!C399</f>
        <v>Bitte Thema benennen</v>
      </c>
      <c r="D390" s="123">
        <f>' 2_Wesentlichkeitsanalyse (dW)'!D399</f>
        <v>0</v>
      </c>
      <c r="E390" s="125">
        <f>' 2_Wesentlichkeitsanalyse (dW)'!E399</f>
        <v>0</v>
      </c>
      <c r="F390" s="46" t="str">
        <f>IF(Tableau32[[#This Row],[Zutreffend?
'[ Ja / Nein']]]=0,"",Tableau32[[#This Row],[Zutreffend?
'[ Ja / Nein']]])</f>
        <v/>
      </c>
      <c r="G390" s="123" t="s">
        <v>42</v>
      </c>
      <c r="H390" s="129" t="str">
        <f>IF(' 2_Wesentlichkeitsanalyse (dW)'!K399=0,"",' 2_Wesentlichkeitsanalyse (dW)'!K399)</f>
        <v/>
      </c>
      <c r="I390" s="127" t="str">
        <f>IF(' 2_Wesentlichkeitsanalyse (dW)'!V399=0,"",' 2_Wesentlichkeitsanalyse (dW)'!V399)</f>
        <v/>
      </c>
    </row>
    <row r="391" spans="2:9" ht="43" hidden="1">
      <c r="B391" s="122" t="str">
        <f>' 2_Wesentlichkeitsanalyse (dW)'!B400</f>
        <v>Bitte auswählen</v>
      </c>
      <c r="C391" s="122" t="str">
        <f>' 2_Wesentlichkeitsanalyse (dW)'!C400</f>
        <v>Bitte Thema benennen</v>
      </c>
      <c r="D391" s="123">
        <f>' 2_Wesentlichkeitsanalyse (dW)'!D400</f>
        <v>0</v>
      </c>
      <c r="E391" s="125">
        <f>' 2_Wesentlichkeitsanalyse (dW)'!E400</f>
        <v>0</v>
      </c>
      <c r="F391" s="46" t="str">
        <f>IF(Tableau32[[#This Row],[Zutreffend?
'[ Ja / Nein']]]=0,"",Tableau32[[#This Row],[Zutreffend?
'[ Ja / Nein']]])</f>
        <v/>
      </c>
      <c r="G391" s="123" t="s">
        <v>42</v>
      </c>
      <c r="H391" s="129" t="str">
        <f>IF(' 2_Wesentlichkeitsanalyse (dW)'!K400=0,"",' 2_Wesentlichkeitsanalyse (dW)'!K400)</f>
        <v/>
      </c>
      <c r="I391" s="127" t="str">
        <f>IF(' 2_Wesentlichkeitsanalyse (dW)'!V400=0,"",' 2_Wesentlichkeitsanalyse (dW)'!V400)</f>
        <v/>
      </c>
    </row>
    <row r="392" spans="2:9" ht="43" hidden="1">
      <c r="B392" s="122" t="str">
        <f>' 2_Wesentlichkeitsanalyse (dW)'!B401</f>
        <v>Bitte auswählen</v>
      </c>
      <c r="C392" s="122" t="str">
        <f>' 2_Wesentlichkeitsanalyse (dW)'!C401</f>
        <v>Bitte Thema benennen</v>
      </c>
      <c r="D392" s="123">
        <f>' 2_Wesentlichkeitsanalyse (dW)'!D401</f>
        <v>0</v>
      </c>
      <c r="E392" s="125">
        <f>' 2_Wesentlichkeitsanalyse (dW)'!E401</f>
        <v>0</v>
      </c>
      <c r="F392" s="46" t="str">
        <f>IF(Tableau32[[#This Row],[Zutreffend?
'[ Ja / Nein']]]=0,"",Tableau32[[#This Row],[Zutreffend?
'[ Ja / Nein']]])</f>
        <v/>
      </c>
      <c r="G392" s="123" t="s">
        <v>42</v>
      </c>
      <c r="H392" s="129" t="str">
        <f>IF(' 2_Wesentlichkeitsanalyse (dW)'!K401=0,"",' 2_Wesentlichkeitsanalyse (dW)'!K401)</f>
        <v/>
      </c>
      <c r="I392" s="127" t="str">
        <f>IF(' 2_Wesentlichkeitsanalyse (dW)'!V401=0,"",' 2_Wesentlichkeitsanalyse (dW)'!V401)</f>
        <v/>
      </c>
    </row>
    <row r="393" spans="2:9" ht="43" hidden="1">
      <c r="B393" s="122" t="str">
        <f>' 2_Wesentlichkeitsanalyse (dW)'!B402</f>
        <v>Bitte auswählen</v>
      </c>
      <c r="C393" s="122" t="str">
        <f>' 2_Wesentlichkeitsanalyse (dW)'!C402</f>
        <v>Bitte Thema benennen</v>
      </c>
      <c r="D393" s="123">
        <f>' 2_Wesentlichkeitsanalyse (dW)'!D402</f>
        <v>0</v>
      </c>
      <c r="E393" s="125">
        <f>' 2_Wesentlichkeitsanalyse (dW)'!E402</f>
        <v>0</v>
      </c>
      <c r="F393" s="46" t="str">
        <f>IF(Tableau32[[#This Row],[Zutreffend?
'[ Ja / Nein']]]=0,"",Tableau32[[#This Row],[Zutreffend?
'[ Ja / Nein']]])</f>
        <v/>
      </c>
      <c r="G393" s="123" t="s">
        <v>42</v>
      </c>
      <c r="H393" s="129" t="str">
        <f>IF(' 2_Wesentlichkeitsanalyse (dW)'!K402=0,"",' 2_Wesentlichkeitsanalyse (dW)'!K402)</f>
        <v/>
      </c>
      <c r="I393" s="127" t="str">
        <f>IF(' 2_Wesentlichkeitsanalyse (dW)'!V402=0,"",' 2_Wesentlichkeitsanalyse (dW)'!V402)</f>
        <v/>
      </c>
    </row>
    <row r="394" spans="2:9" ht="43" hidden="1">
      <c r="B394" s="122" t="str">
        <f>' 2_Wesentlichkeitsanalyse (dW)'!B403</f>
        <v>Bitte auswählen</v>
      </c>
      <c r="C394" s="122" t="str">
        <f>' 2_Wesentlichkeitsanalyse (dW)'!C403</f>
        <v>Bitte Thema benennen</v>
      </c>
      <c r="D394" s="123">
        <f>' 2_Wesentlichkeitsanalyse (dW)'!D403</f>
        <v>0</v>
      </c>
      <c r="E394" s="125">
        <f>' 2_Wesentlichkeitsanalyse (dW)'!E403</f>
        <v>0</v>
      </c>
      <c r="F394" s="46" t="str">
        <f>IF(Tableau32[[#This Row],[Zutreffend?
'[ Ja / Nein']]]=0,"",Tableau32[[#This Row],[Zutreffend?
'[ Ja / Nein']]])</f>
        <v/>
      </c>
      <c r="G394" s="123" t="s">
        <v>42</v>
      </c>
      <c r="H394" s="129" t="str">
        <f>IF(' 2_Wesentlichkeitsanalyse (dW)'!K403=0,"",' 2_Wesentlichkeitsanalyse (dW)'!K403)</f>
        <v/>
      </c>
      <c r="I394" s="127" t="str">
        <f>IF(' 2_Wesentlichkeitsanalyse (dW)'!V403=0,"",' 2_Wesentlichkeitsanalyse (dW)'!V403)</f>
        <v/>
      </c>
    </row>
    <row r="395" spans="2:9" ht="43" hidden="1">
      <c r="B395" s="122" t="str">
        <f>' 2_Wesentlichkeitsanalyse (dW)'!B404</f>
        <v>Bitte auswählen</v>
      </c>
      <c r="C395" s="122" t="str">
        <f>' 2_Wesentlichkeitsanalyse (dW)'!C404</f>
        <v>Bitte Thema benennen</v>
      </c>
      <c r="D395" s="123">
        <f>' 2_Wesentlichkeitsanalyse (dW)'!D404</f>
        <v>0</v>
      </c>
      <c r="E395" s="125">
        <f>' 2_Wesentlichkeitsanalyse (dW)'!E404</f>
        <v>0</v>
      </c>
      <c r="F395" s="46" t="str">
        <f>IF(Tableau32[[#This Row],[Zutreffend?
'[ Ja / Nein']]]=0,"",Tableau32[[#This Row],[Zutreffend?
'[ Ja / Nein']]])</f>
        <v/>
      </c>
      <c r="G395" s="123" t="s">
        <v>42</v>
      </c>
      <c r="H395" s="129" t="str">
        <f>IF(' 2_Wesentlichkeitsanalyse (dW)'!K404=0,"",' 2_Wesentlichkeitsanalyse (dW)'!K404)</f>
        <v/>
      </c>
      <c r="I395" s="127" t="str">
        <f>IF(' 2_Wesentlichkeitsanalyse (dW)'!V404=0,"",' 2_Wesentlichkeitsanalyse (dW)'!V404)</f>
        <v/>
      </c>
    </row>
    <row r="396" spans="2:9" ht="43" hidden="1">
      <c r="B396" s="122" t="str">
        <f>' 2_Wesentlichkeitsanalyse (dW)'!B405</f>
        <v>Bitte auswählen</v>
      </c>
      <c r="C396" s="122" t="str">
        <f>' 2_Wesentlichkeitsanalyse (dW)'!C405</f>
        <v>Bitte Thema benennen</v>
      </c>
      <c r="D396" s="123">
        <f>' 2_Wesentlichkeitsanalyse (dW)'!D405</f>
        <v>0</v>
      </c>
      <c r="E396" s="125">
        <f>' 2_Wesentlichkeitsanalyse (dW)'!E405</f>
        <v>0</v>
      </c>
      <c r="F396" s="46" t="str">
        <f>IF(Tableau32[[#This Row],[Zutreffend?
'[ Ja / Nein']]]=0,"",Tableau32[[#This Row],[Zutreffend?
'[ Ja / Nein']]])</f>
        <v/>
      </c>
      <c r="G396" s="123" t="s">
        <v>42</v>
      </c>
      <c r="H396" s="129" t="str">
        <f>IF(' 2_Wesentlichkeitsanalyse (dW)'!K405=0,"",' 2_Wesentlichkeitsanalyse (dW)'!K405)</f>
        <v/>
      </c>
      <c r="I396" s="127" t="str">
        <f>IF(' 2_Wesentlichkeitsanalyse (dW)'!V405=0,"",' 2_Wesentlichkeitsanalyse (dW)'!V405)</f>
        <v/>
      </c>
    </row>
    <row r="397" spans="2:9" ht="43" hidden="1">
      <c r="B397" s="122" t="str">
        <f>' 2_Wesentlichkeitsanalyse (dW)'!B406</f>
        <v>Bitte auswählen</v>
      </c>
      <c r="C397" s="122" t="str">
        <f>' 2_Wesentlichkeitsanalyse (dW)'!C406</f>
        <v>Bitte Thema benennen</v>
      </c>
      <c r="D397" s="123">
        <f>' 2_Wesentlichkeitsanalyse (dW)'!D406</f>
        <v>0</v>
      </c>
      <c r="E397" s="125">
        <f>' 2_Wesentlichkeitsanalyse (dW)'!E406</f>
        <v>0</v>
      </c>
      <c r="F397" s="46" t="str">
        <f>IF(Tableau32[[#This Row],[Zutreffend?
'[ Ja / Nein']]]=0,"",Tableau32[[#This Row],[Zutreffend?
'[ Ja / Nein']]])</f>
        <v/>
      </c>
      <c r="G397" s="123" t="s">
        <v>42</v>
      </c>
      <c r="H397" s="129" t="str">
        <f>IF(' 2_Wesentlichkeitsanalyse (dW)'!K406=0,"",' 2_Wesentlichkeitsanalyse (dW)'!K406)</f>
        <v/>
      </c>
      <c r="I397" s="127" t="str">
        <f>IF(' 2_Wesentlichkeitsanalyse (dW)'!V406=0,"",' 2_Wesentlichkeitsanalyse (dW)'!V406)</f>
        <v/>
      </c>
    </row>
    <row r="398" spans="2:9" ht="43" hidden="1">
      <c r="B398" s="122" t="str">
        <f>' 2_Wesentlichkeitsanalyse (dW)'!B407</f>
        <v>Bitte auswählen</v>
      </c>
      <c r="C398" s="122" t="str">
        <f>' 2_Wesentlichkeitsanalyse (dW)'!C407</f>
        <v>Bitte Thema benennen</v>
      </c>
      <c r="D398" s="123">
        <f>' 2_Wesentlichkeitsanalyse (dW)'!D407</f>
        <v>0</v>
      </c>
      <c r="E398" s="125">
        <f>' 2_Wesentlichkeitsanalyse (dW)'!E407</f>
        <v>0</v>
      </c>
      <c r="F398" s="46" t="str">
        <f>IF(Tableau32[[#This Row],[Zutreffend?
'[ Ja / Nein']]]=0,"",Tableau32[[#This Row],[Zutreffend?
'[ Ja / Nein']]])</f>
        <v/>
      </c>
      <c r="G398" s="123" t="s">
        <v>42</v>
      </c>
      <c r="H398" s="129" t="str">
        <f>IF(' 2_Wesentlichkeitsanalyse (dW)'!K407=0,"",' 2_Wesentlichkeitsanalyse (dW)'!K407)</f>
        <v/>
      </c>
      <c r="I398" s="127" t="str">
        <f>IF(' 2_Wesentlichkeitsanalyse (dW)'!V407=0,"",' 2_Wesentlichkeitsanalyse (dW)'!V407)</f>
        <v/>
      </c>
    </row>
    <row r="399" spans="2:9" ht="43" hidden="1">
      <c r="B399" s="122" t="str">
        <f>' 2_Wesentlichkeitsanalyse (dW)'!B408</f>
        <v>Bitte auswählen</v>
      </c>
      <c r="C399" s="122" t="str">
        <f>' 2_Wesentlichkeitsanalyse (dW)'!C408</f>
        <v>Bitte Thema benennen</v>
      </c>
      <c r="D399" s="123">
        <f>' 2_Wesentlichkeitsanalyse (dW)'!D408</f>
        <v>0</v>
      </c>
      <c r="E399" s="125">
        <f>' 2_Wesentlichkeitsanalyse (dW)'!E408</f>
        <v>0</v>
      </c>
      <c r="F399" s="46" t="str">
        <f>IF(Tableau32[[#This Row],[Zutreffend?
'[ Ja / Nein']]]=0,"",Tableau32[[#This Row],[Zutreffend?
'[ Ja / Nein']]])</f>
        <v/>
      </c>
      <c r="G399" s="123" t="s">
        <v>42</v>
      </c>
      <c r="H399" s="129" t="str">
        <f>IF(' 2_Wesentlichkeitsanalyse (dW)'!K408=0,"",' 2_Wesentlichkeitsanalyse (dW)'!K408)</f>
        <v/>
      </c>
      <c r="I399" s="127" t="str">
        <f>IF(' 2_Wesentlichkeitsanalyse (dW)'!V408=0,"",' 2_Wesentlichkeitsanalyse (dW)'!V408)</f>
        <v/>
      </c>
    </row>
    <row r="400" spans="2:9" ht="43" hidden="1">
      <c r="B400" s="122" t="str">
        <f>' 2_Wesentlichkeitsanalyse (dW)'!B409</f>
        <v>Bitte auswählen</v>
      </c>
      <c r="C400" s="122" t="str">
        <f>' 2_Wesentlichkeitsanalyse (dW)'!C409</f>
        <v>Bitte Thema benennen</v>
      </c>
      <c r="D400" s="123">
        <f>' 2_Wesentlichkeitsanalyse (dW)'!D409</f>
        <v>0</v>
      </c>
      <c r="E400" s="125">
        <f>' 2_Wesentlichkeitsanalyse (dW)'!E409</f>
        <v>0</v>
      </c>
      <c r="F400" s="46" t="str">
        <f>IF(Tableau32[[#This Row],[Zutreffend?
'[ Ja / Nein']]]=0,"",Tableau32[[#This Row],[Zutreffend?
'[ Ja / Nein']]])</f>
        <v/>
      </c>
      <c r="G400" s="123" t="s">
        <v>42</v>
      </c>
      <c r="H400" s="129" t="str">
        <f>IF(' 2_Wesentlichkeitsanalyse (dW)'!K409=0,"",' 2_Wesentlichkeitsanalyse (dW)'!K409)</f>
        <v/>
      </c>
      <c r="I400" s="127" t="str">
        <f>IF(' 2_Wesentlichkeitsanalyse (dW)'!V409=0,"",' 2_Wesentlichkeitsanalyse (dW)'!V409)</f>
        <v/>
      </c>
    </row>
    <row r="401" spans="2:9" ht="43" hidden="1">
      <c r="B401" s="122" t="str">
        <f>' 2_Wesentlichkeitsanalyse (dW)'!B410</f>
        <v>Bitte auswählen</v>
      </c>
      <c r="C401" s="122" t="str">
        <f>' 2_Wesentlichkeitsanalyse (dW)'!C410</f>
        <v>Bitte Thema benennen</v>
      </c>
      <c r="D401" s="123">
        <f>' 2_Wesentlichkeitsanalyse (dW)'!D410</f>
        <v>0</v>
      </c>
      <c r="E401" s="125">
        <f>' 2_Wesentlichkeitsanalyse (dW)'!E410</f>
        <v>0</v>
      </c>
      <c r="F401" s="46" t="str">
        <f>IF(Tableau32[[#This Row],[Zutreffend?
'[ Ja / Nein']]]=0,"",Tableau32[[#This Row],[Zutreffend?
'[ Ja / Nein']]])</f>
        <v/>
      </c>
      <c r="G401" s="123" t="s">
        <v>42</v>
      </c>
      <c r="H401" s="129" t="str">
        <f>IF(' 2_Wesentlichkeitsanalyse (dW)'!K410=0,"",' 2_Wesentlichkeitsanalyse (dW)'!K410)</f>
        <v/>
      </c>
      <c r="I401" s="127" t="str">
        <f>IF(' 2_Wesentlichkeitsanalyse (dW)'!V410=0,"",' 2_Wesentlichkeitsanalyse (dW)'!V410)</f>
        <v/>
      </c>
    </row>
    <row r="402" spans="2:9" ht="43" hidden="1">
      <c r="B402" s="122" t="str">
        <f>' 2_Wesentlichkeitsanalyse (dW)'!B411</f>
        <v>Bitte auswählen</v>
      </c>
      <c r="C402" s="122" t="str">
        <f>' 2_Wesentlichkeitsanalyse (dW)'!C411</f>
        <v>Bitte Thema benennen</v>
      </c>
      <c r="D402" s="123">
        <f>' 2_Wesentlichkeitsanalyse (dW)'!D411</f>
        <v>0</v>
      </c>
      <c r="E402" s="125">
        <f>' 2_Wesentlichkeitsanalyse (dW)'!E411</f>
        <v>0</v>
      </c>
      <c r="F402" s="46" t="str">
        <f>IF(Tableau32[[#This Row],[Zutreffend?
'[ Ja / Nein']]]=0,"",Tableau32[[#This Row],[Zutreffend?
'[ Ja / Nein']]])</f>
        <v/>
      </c>
      <c r="G402" s="123" t="s">
        <v>42</v>
      </c>
      <c r="H402" s="129" t="str">
        <f>IF(' 2_Wesentlichkeitsanalyse (dW)'!K411=0,"",' 2_Wesentlichkeitsanalyse (dW)'!K411)</f>
        <v/>
      </c>
      <c r="I402" s="127" t="str">
        <f>IF(' 2_Wesentlichkeitsanalyse (dW)'!V411=0,"",' 2_Wesentlichkeitsanalyse (dW)'!V411)</f>
        <v/>
      </c>
    </row>
    <row r="403" spans="2:9" ht="43" hidden="1">
      <c r="B403" s="122" t="str">
        <f>' 2_Wesentlichkeitsanalyse (dW)'!B412</f>
        <v>Bitte auswählen</v>
      </c>
      <c r="C403" s="122" t="str">
        <f>' 2_Wesentlichkeitsanalyse (dW)'!C412</f>
        <v>Bitte Thema benennen</v>
      </c>
      <c r="D403" s="123">
        <f>' 2_Wesentlichkeitsanalyse (dW)'!D412</f>
        <v>0</v>
      </c>
      <c r="E403" s="125">
        <f>' 2_Wesentlichkeitsanalyse (dW)'!E412</f>
        <v>0</v>
      </c>
      <c r="F403" s="46" t="str">
        <f>IF(Tableau32[[#This Row],[Zutreffend?
'[ Ja / Nein']]]=0,"",Tableau32[[#This Row],[Zutreffend?
'[ Ja / Nein']]])</f>
        <v/>
      </c>
      <c r="G403" s="123" t="s">
        <v>42</v>
      </c>
      <c r="H403" s="129" t="str">
        <f>IF(' 2_Wesentlichkeitsanalyse (dW)'!K412=0,"",' 2_Wesentlichkeitsanalyse (dW)'!K412)</f>
        <v/>
      </c>
      <c r="I403" s="127" t="str">
        <f>IF(' 2_Wesentlichkeitsanalyse (dW)'!V412=0,"",' 2_Wesentlichkeitsanalyse (dW)'!V412)</f>
        <v/>
      </c>
    </row>
    <row r="404" spans="2:9" ht="43" hidden="1">
      <c r="B404" s="122" t="str">
        <f>' 2_Wesentlichkeitsanalyse (dW)'!B413</f>
        <v>Bitte auswählen</v>
      </c>
      <c r="C404" s="122" t="str">
        <f>' 2_Wesentlichkeitsanalyse (dW)'!C413</f>
        <v>Bitte Thema benennen</v>
      </c>
      <c r="D404" s="123">
        <f>' 2_Wesentlichkeitsanalyse (dW)'!D413</f>
        <v>0</v>
      </c>
      <c r="E404" s="125">
        <f>' 2_Wesentlichkeitsanalyse (dW)'!E413</f>
        <v>0</v>
      </c>
      <c r="F404" s="46" t="str">
        <f>IF(Tableau32[[#This Row],[Zutreffend?
'[ Ja / Nein']]]=0,"",Tableau32[[#This Row],[Zutreffend?
'[ Ja / Nein']]])</f>
        <v/>
      </c>
      <c r="G404" s="123" t="s">
        <v>42</v>
      </c>
      <c r="H404" s="123" t="str">
        <f>IF(' 2_Wesentlichkeitsanalyse (dW)'!K413=0,"",' 2_Wesentlichkeitsanalyse (dW)'!K413)</f>
        <v/>
      </c>
      <c r="I404" s="127" t="str">
        <f>IF(' 2_Wesentlichkeitsanalyse (dW)'!V413=0,"",' 2_Wesentlichkeitsanalyse (dW)'!V413)</f>
        <v/>
      </c>
    </row>
    <row r="405" spans="2:9" hidden="1">
      <c r="B405" s="146" t="str">
        <f>' 2_Wesentlichkeitsanalyse (dW)'!B15</f>
        <v>ESRS E1</v>
      </c>
      <c r="C405" s="122" t="str">
        <f>' 2_Wesentlichkeitsanalyse (dW)'!C15</f>
        <v>E1 - Klimawandel</v>
      </c>
      <c r="D405" s="131" t="str">
        <f>' 2_Wesentlichkeitsanalyse (dW)'!D15</f>
        <v>Klimawandel</v>
      </c>
      <c r="E405" s="123" t="str">
        <f>' 2_Wesentlichkeitsanalyse (dW)'!E15</f>
        <v>-</v>
      </c>
      <c r="F405" s="132" t="str">
        <f>IF(Tableau32[[#This Row],[Zutreffend?
'[ Ja / Nein']]]=0,"",Tableau32[[#This Row],[Zutreffend?
'[ Ja / Nein']]])</f>
        <v/>
      </c>
      <c r="G405" s="125" t="s">
        <v>44</v>
      </c>
      <c r="H405" s="133" t="str">
        <f>IF(' 2_Wesentlichkeitsanalyse (dW)'!AF15=0,"",' 2_Wesentlichkeitsanalyse (dW)'!AF15)</f>
        <v/>
      </c>
      <c r="I405" s="134" t="str">
        <f>IF(' 2_Wesentlichkeitsanalyse (dW)'!AL15=0,"",' 2_Wesentlichkeitsanalyse (dW)'!AL15)</f>
        <v/>
      </c>
    </row>
    <row r="406" spans="2:9" hidden="1">
      <c r="B406" s="146" t="str">
        <f>' 2_Wesentlichkeitsanalyse (dW)'!B16</f>
        <v>ESRS E1</v>
      </c>
      <c r="C406" s="122" t="str">
        <f>' 2_Wesentlichkeitsanalyse (dW)'!C16</f>
        <v>E1 - Klimawandel</v>
      </c>
      <c r="D406" s="131" t="str">
        <f>' 2_Wesentlichkeitsanalyse (dW)'!D16</f>
        <v>Klimawandel</v>
      </c>
      <c r="E406" s="123" t="str">
        <f>' 2_Wesentlichkeitsanalyse (dW)'!E16</f>
        <v>-</v>
      </c>
      <c r="F406" s="132" t="str">
        <f>IF(Tableau32[[#This Row],[Zutreffend?
'[ Ja / Nein']]]=0,"",Tableau32[[#This Row],[Zutreffend?
'[ Ja / Nein']]])</f>
        <v/>
      </c>
      <c r="G406" s="125" t="s">
        <v>44</v>
      </c>
      <c r="H406" s="133" t="str">
        <f>IF(' 2_Wesentlichkeitsanalyse (dW)'!AF16=0,"",' 2_Wesentlichkeitsanalyse (dW)'!AF16)</f>
        <v/>
      </c>
      <c r="I406" s="134" t="str">
        <f>IF(' 2_Wesentlichkeitsanalyse (dW)'!AL16=0,"",' 2_Wesentlichkeitsanalyse (dW)'!AL16)</f>
        <v/>
      </c>
    </row>
    <row r="407" spans="2:9" hidden="1">
      <c r="B407" s="146" t="str">
        <f>' 2_Wesentlichkeitsanalyse (dW)'!B17</f>
        <v>ESRS E1</v>
      </c>
      <c r="C407" s="122" t="str">
        <f>' 2_Wesentlichkeitsanalyse (dW)'!C17</f>
        <v>E1 - Klimawandel</v>
      </c>
      <c r="D407" s="131" t="str">
        <f>' 2_Wesentlichkeitsanalyse (dW)'!D17</f>
        <v>Klimawandel</v>
      </c>
      <c r="E407" s="123" t="str">
        <f>' 2_Wesentlichkeitsanalyse (dW)'!E17</f>
        <v>-</v>
      </c>
      <c r="F407" s="132" t="str">
        <f>IF(Tableau32[[#This Row],[Zutreffend?
'[ Ja / Nein']]]=0,"",Tableau32[[#This Row],[Zutreffend?
'[ Ja / Nein']]])</f>
        <v/>
      </c>
      <c r="G407" s="125" t="s">
        <v>44</v>
      </c>
      <c r="H407" s="133" t="str">
        <f>IF(' 2_Wesentlichkeitsanalyse (dW)'!AF17=0,"",' 2_Wesentlichkeitsanalyse (dW)'!AF17)</f>
        <v/>
      </c>
      <c r="I407" s="134" t="str">
        <f>IF(' 2_Wesentlichkeitsanalyse (dW)'!AL17=0,"",' 2_Wesentlichkeitsanalyse (dW)'!AL17)</f>
        <v/>
      </c>
    </row>
    <row r="408" spans="2:9" hidden="1">
      <c r="B408" s="146" t="str">
        <f>' 2_Wesentlichkeitsanalyse (dW)'!B18</f>
        <v>ESRS E1</v>
      </c>
      <c r="C408" s="122" t="str">
        <f>' 2_Wesentlichkeitsanalyse (dW)'!C18</f>
        <v>E1 - Klimawandel</v>
      </c>
      <c r="D408" s="131" t="str">
        <f>' 2_Wesentlichkeitsanalyse (dW)'!D18</f>
        <v>Klimaschutz</v>
      </c>
      <c r="E408" s="123" t="str">
        <f>' 2_Wesentlichkeitsanalyse (dW)'!E18</f>
        <v>-</v>
      </c>
      <c r="F408" s="132" t="str">
        <f>IF(Tableau32[[#This Row],[Zutreffend?
'[ Ja / Nein']]]=0,"",Tableau32[[#This Row],[Zutreffend?
'[ Ja / Nein']]])</f>
        <v/>
      </c>
      <c r="G408" s="125" t="s">
        <v>44</v>
      </c>
      <c r="H408" s="133" t="str">
        <f>IF(' 2_Wesentlichkeitsanalyse (dW)'!AF18=0,"",' 2_Wesentlichkeitsanalyse (dW)'!AF18)</f>
        <v/>
      </c>
      <c r="I408" s="134" t="str">
        <f>IF(' 2_Wesentlichkeitsanalyse (dW)'!AL18=0,"",' 2_Wesentlichkeitsanalyse (dW)'!AL18)</f>
        <v/>
      </c>
    </row>
    <row r="409" spans="2:9" hidden="1">
      <c r="B409" s="146" t="str">
        <f>' 2_Wesentlichkeitsanalyse (dW)'!B19</f>
        <v>ESRS E1</v>
      </c>
      <c r="C409" s="122" t="str">
        <f>' 2_Wesentlichkeitsanalyse (dW)'!C19</f>
        <v>E1 - Klimawandel</v>
      </c>
      <c r="D409" s="131" t="str">
        <f>' 2_Wesentlichkeitsanalyse (dW)'!D19</f>
        <v>Klimaschutz</v>
      </c>
      <c r="E409" s="123" t="str">
        <f>' 2_Wesentlichkeitsanalyse (dW)'!E19</f>
        <v>-</v>
      </c>
      <c r="F409" s="132" t="str">
        <f>IF(Tableau32[[#This Row],[Zutreffend?
'[ Ja / Nein']]]=0,"",Tableau32[[#This Row],[Zutreffend?
'[ Ja / Nein']]])</f>
        <v/>
      </c>
      <c r="G409" s="125" t="s">
        <v>44</v>
      </c>
      <c r="H409" s="133" t="str">
        <f>IF(' 2_Wesentlichkeitsanalyse (dW)'!AF19=0,"",' 2_Wesentlichkeitsanalyse (dW)'!AF19)</f>
        <v/>
      </c>
      <c r="I409" s="134" t="str">
        <f>IF(' 2_Wesentlichkeitsanalyse (dW)'!AL19=0,"",' 2_Wesentlichkeitsanalyse (dW)'!AL19)</f>
        <v/>
      </c>
    </row>
    <row r="410" spans="2:9" hidden="1">
      <c r="B410" s="146" t="str">
        <f>' 2_Wesentlichkeitsanalyse (dW)'!B20</f>
        <v>ESRS E1</v>
      </c>
      <c r="C410" s="122" t="str">
        <f>' 2_Wesentlichkeitsanalyse (dW)'!C20</f>
        <v>E1 - Klimawandel</v>
      </c>
      <c r="D410" s="131" t="str">
        <f>' 2_Wesentlichkeitsanalyse (dW)'!D20</f>
        <v>Klimaschutz</v>
      </c>
      <c r="E410" s="123" t="str">
        <f>' 2_Wesentlichkeitsanalyse (dW)'!E20</f>
        <v>-</v>
      </c>
      <c r="F410" s="132" t="str">
        <f>IF(Tableau32[[#This Row],[Zutreffend?
'[ Ja / Nein']]]=0,"",Tableau32[[#This Row],[Zutreffend?
'[ Ja / Nein']]])</f>
        <v/>
      </c>
      <c r="G410" s="125" t="s">
        <v>44</v>
      </c>
      <c r="H410" s="133" t="str">
        <f>IF(' 2_Wesentlichkeitsanalyse (dW)'!AF20=0,"",' 2_Wesentlichkeitsanalyse (dW)'!AF20)</f>
        <v/>
      </c>
      <c r="I410" s="134" t="str">
        <f>IF(' 2_Wesentlichkeitsanalyse (dW)'!AL20=0,"",' 2_Wesentlichkeitsanalyse (dW)'!AL20)</f>
        <v/>
      </c>
    </row>
    <row r="411" spans="2:9" hidden="1">
      <c r="B411" s="146" t="str">
        <f>' 2_Wesentlichkeitsanalyse (dW)'!B21</f>
        <v>ESRS E1</v>
      </c>
      <c r="C411" s="122" t="str">
        <f>' 2_Wesentlichkeitsanalyse (dW)'!C21</f>
        <v>E1 - Klimawandel</v>
      </c>
      <c r="D411" s="131" t="str">
        <f>' 2_Wesentlichkeitsanalyse (dW)'!D21</f>
        <v>Klimaschutz</v>
      </c>
      <c r="E411" s="123" t="str">
        <f>' 2_Wesentlichkeitsanalyse (dW)'!E21</f>
        <v>-</v>
      </c>
      <c r="F411" s="132" t="str">
        <f>IF(Tableau32[[#This Row],[Zutreffend?
'[ Ja / Nein']]]=0,"",Tableau32[[#This Row],[Zutreffend?
'[ Ja / Nein']]])</f>
        <v/>
      </c>
      <c r="G411" s="125" t="s">
        <v>44</v>
      </c>
      <c r="H411" s="133" t="str">
        <f>IF(' 2_Wesentlichkeitsanalyse (dW)'!AF21=0,"",' 2_Wesentlichkeitsanalyse (dW)'!AF21)</f>
        <v/>
      </c>
      <c r="I411" s="134" t="str">
        <f>IF(' 2_Wesentlichkeitsanalyse (dW)'!AL21=0,"",' 2_Wesentlichkeitsanalyse (dW)'!AL21)</f>
        <v/>
      </c>
    </row>
    <row r="412" spans="2:9" hidden="1">
      <c r="B412" s="146" t="str">
        <f>' 2_Wesentlichkeitsanalyse (dW)'!B22</f>
        <v>ESRS E1</v>
      </c>
      <c r="C412" s="122" t="str">
        <f>' 2_Wesentlichkeitsanalyse (dW)'!C22</f>
        <v>E1 - Klimawandel</v>
      </c>
      <c r="D412" s="131" t="str">
        <f>' 2_Wesentlichkeitsanalyse (dW)'!D22</f>
        <v>Energie</v>
      </c>
      <c r="E412" s="123" t="str">
        <f>' 2_Wesentlichkeitsanalyse (dW)'!E22</f>
        <v>-</v>
      </c>
      <c r="F412" s="132" t="str">
        <f>IF(Tableau32[[#This Row],[Zutreffend?
'[ Ja / Nein']]]=0,"",Tableau32[[#This Row],[Zutreffend?
'[ Ja / Nein']]])</f>
        <v/>
      </c>
      <c r="G412" s="125" t="s">
        <v>44</v>
      </c>
      <c r="H412" s="133" t="str">
        <f>IF(' 2_Wesentlichkeitsanalyse (dW)'!AF22=0,"",' 2_Wesentlichkeitsanalyse (dW)'!AF22)</f>
        <v/>
      </c>
      <c r="I412" s="134" t="str">
        <f>IF(' 2_Wesentlichkeitsanalyse (dW)'!AL22=0,"",' 2_Wesentlichkeitsanalyse (dW)'!AL22)</f>
        <v/>
      </c>
    </row>
    <row r="413" spans="2:9" hidden="1">
      <c r="B413" s="146" t="str">
        <f>' 2_Wesentlichkeitsanalyse (dW)'!B23</f>
        <v>ESRS E1</v>
      </c>
      <c r="C413" s="122" t="str">
        <f>' 2_Wesentlichkeitsanalyse (dW)'!C23</f>
        <v>E1 - Klimawandel</v>
      </c>
      <c r="D413" s="131" t="str">
        <f>' 2_Wesentlichkeitsanalyse (dW)'!D23</f>
        <v>Energie</v>
      </c>
      <c r="E413" s="123" t="str">
        <f>' 2_Wesentlichkeitsanalyse (dW)'!E23</f>
        <v>-</v>
      </c>
      <c r="F413" s="132" t="str">
        <f>IF(Tableau32[[#This Row],[Zutreffend?
'[ Ja / Nein']]]=0,"",Tableau32[[#This Row],[Zutreffend?
'[ Ja / Nein']]])</f>
        <v/>
      </c>
      <c r="G413" s="125" t="s">
        <v>44</v>
      </c>
      <c r="H413" s="133" t="str">
        <f>IF(' 2_Wesentlichkeitsanalyse (dW)'!AF23=0,"",' 2_Wesentlichkeitsanalyse (dW)'!AF23)</f>
        <v/>
      </c>
      <c r="I413" s="134" t="str">
        <f>IF(' 2_Wesentlichkeitsanalyse (dW)'!AL23=0,"",' 2_Wesentlichkeitsanalyse (dW)'!AL23)</f>
        <v/>
      </c>
    </row>
    <row r="414" spans="2:9" hidden="1">
      <c r="B414" s="146" t="str">
        <f>' 2_Wesentlichkeitsanalyse (dW)'!B24</f>
        <v>ESRS E1</v>
      </c>
      <c r="C414" s="122" t="str">
        <f>' 2_Wesentlichkeitsanalyse (dW)'!C24</f>
        <v>E1 - Klimawandel</v>
      </c>
      <c r="D414" s="131" t="str">
        <f>' 2_Wesentlichkeitsanalyse (dW)'!D24</f>
        <v>Energie</v>
      </c>
      <c r="E414" s="123" t="str">
        <f>' 2_Wesentlichkeitsanalyse (dW)'!E24</f>
        <v>-</v>
      </c>
      <c r="F414" s="132" t="e">
        <f>IF(Tableau32[[#This Row],[Zutreffend?
'[ Ja / Nein']]]=0,"",Tableau32[[#This Row],[Zutreffend?
'[ Ja / Nein']]])</f>
        <v>#VALUE!</v>
      </c>
      <c r="G414" s="125" t="s">
        <v>44</v>
      </c>
      <c r="H414" s="133" t="str">
        <f>IF(' 2_Wesentlichkeitsanalyse (dW)'!AF24=0,"",' 2_Wesentlichkeitsanalyse (dW)'!AF24)</f>
        <v/>
      </c>
      <c r="I414" s="134" t="str">
        <f>IF(' 2_Wesentlichkeitsanalyse (dW)'!AL24=0,"",' 2_Wesentlichkeitsanalyse (dW)'!AL24)</f>
        <v/>
      </c>
    </row>
    <row r="415" spans="2:9" hidden="1">
      <c r="B415" s="146" t="str">
        <f>' 2_Wesentlichkeitsanalyse (dW)'!B25</f>
        <v>ESRS E1</v>
      </c>
      <c r="C415" s="122" t="str">
        <f>' 2_Wesentlichkeitsanalyse (dW)'!C25</f>
        <v>E1 - Klimawandel</v>
      </c>
      <c r="D415" s="131" t="str">
        <f>' 2_Wesentlichkeitsanalyse (dW)'!D25</f>
        <v>Energie</v>
      </c>
      <c r="E415" s="123" t="str">
        <f>' 2_Wesentlichkeitsanalyse (dW)'!E25</f>
        <v>-</v>
      </c>
      <c r="F415" s="132" t="e">
        <f>IF(Tableau32[[#This Row],[Zutreffend?
'[ Ja / Nein']]]=0,"",Tableau32[[#This Row],[Zutreffend?
'[ Ja / Nein']]])</f>
        <v>#VALUE!</v>
      </c>
      <c r="G415" s="125" t="s">
        <v>44</v>
      </c>
      <c r="H415" s="133" t="str">
        <f>IF(' 2_Wesentlichkeitsanalyse (dW)'!AF25=0,"",' 2_Wesentlichkeitsanalyse (dW)'!AF25)</f>
        <v/>
      </c>
      <c r="I415" s="134" t="str">
        <f>IF(' 2_Wesentlichkeitsanalyse (dW)'!AL25=0,"",' 2_Wesentlichkeitsanalyse (dW)'!AL25)</f>
        <v/>
      </c>
    </row>
    <row r="416" spans="2:9" ht="64.5" hidden="1">
      <c r="B416" s="146" t="str">
        <f>' 2_Wesentlichkeitsanalyse (dW)'!B27</f>
        <v>ESRS E2</v>
      </c>
      <c r="C416" s="122" t="str">
        <f>' 2_Wesentlichkeitsanalyse (dW)'!C27</f>
        <v>E2 - Umweltverschmutzung</v>
      </c>
      <c r="D416" s="131" t="str">
        <f>' 2_Wesentlichkeitsanalyse (dW)'!D27</f>
        <v>Luftverschmutzung</v>
      </c>
      <c r="E416" s="123" t="str">
        <f>' 2_Wesentlichkeitsanalyse (dW)'!E27</f>
        <v>-</v>
      </c>
      <c r="F416" s="132" t="e">
        <f>IF(Tableau32[[#This Row],[Zutreffend?
'[ Ja / Nein']]]=0,"",Tableau32[[#This Row],[Zutreffend?
'[ Ja / Nein']]])</f>
        <v>#VALUE!</v>
      </c>
      <c r="G416" s="125" t="s">
        <v>44</v>
      </c>
      <c r="H416" s="133" t="str">
        <f>IF(' 2_Wesentlichkeitsanalyse (dW)'!AF27=0,"",' 2_Wesentlichkeitsanalyse (dW)'!AF27)</f>
        <v/>
      </c>
      <c r="I416" s="134" t="str">
        <f>IF(' 2_Wesentlichkeitsanalyse (dW)'!AL27=0,"",' 2_Wesentlichkeitsanalyse (dW)'!AL27)</f>
        <v/>
      </c>
    </row>
    <row r="417" spans="2:9" ht="64.5" hidden="1">
      <c r="B417" s="146" t="str">
        <f>' 2_Wesentlichkeitsanalyse (dW)'!B28</f>
        <v>ESRS E2</v>
      </c>
      <c r="C417" s="122" t="str">
        <f>' 2_Wesentlichkeitsanalyse (dW)'!C28</f>
        <v>E2 - Umweltverschmutzung</v>
      </c>
      <c r="D417" s="131" t="str">
        <f>' 2_Wesentlichkeitsanalyse (dW)'!D28</f>
        <v>Luftverschmutzung</v>
      </c>
      <c r="E417" s="123" t="str">
        <f>' 2_Wesentlichkeitsanalyse (dW)'!E28</f>
        <v>-</v>
      </c>
      <c r="F417" s="132" t="e">
        <f>IF(Tableau32[[#This Row],[Zutreffend?
'[ Ja / Nein']]]=0,"",Tableau32[[#This Row],[Zutreffend?
'[ Ja / Nein']]])</f>
        <v>#VALUE!</v>
      </c>
      <c r="G417" s="125" t="s">
        <v>44</v>
      </c>
      <c r="H417" s="133" t="str">
        <f>IF(' 2_Wesentlichkeitsanalyse (dW)'!AF28=0,"",' 2_Wesentlichkeitsanalyse (dW)'!AF28)</f>
        <v/>
      </c>
      <c r="I417" s="134" t="str">
        <f>IF(' 2_Wesentlichkeitsanalyse (dW)'!AL28=0,"",' 2_Wesentlichkeitsanalyse (dW)'!AL28)</f>
        <v/>
      </c>
    </row>
    <row r="418" spans="2:9" ht="64.5" hidden="1">
      <c r="B418" s="146" t="str">
        <f>' 2_Wesentlichkeitsanalyse (dW)'!B29</f>
        <v>ESRS E2</v>
      </c>
      <c r="C418" s="122" t="str">
        <f>' 2_Wesentlichkeitsanalyse (dW)'!C29</f>
        <v>E2 - Umweltverschmutzung</v>
      </c>
      <c r="D418" s="131" t="str">
        <f>' 2_Wesentlichkeitsanalyse (dW)'!D29</f>
        <v>Luftverschmutzung</v>
      </c>
      <c r="E418" s="123" t="str">
        <f>' 2_Wesentlichkeitsanalyse (dW)'!E29</f>
        <v>-</v>
      </c>
      <c r="F418" s="132" t="e">
        <f>IF(Tableau32[[#This Row],[Zutreffend?
'[ Ja / Nein']]]=0,"",Tableau32[[#This Row],[Zutreffend?
'[ Ja / Nein']]])</f>
        <v>#VALUE!</v>
      </c>
      <c r="G418" s="125" t="s">
        <v>44</v>
      </c>
      <c r="H418" s="133" t="str">
        <f>IF(' 2_Wesentlichkeitsanalyse (dW)'!AF29=0,"",' 2_Wesentlichkeitsanalyse (dW)'!AF29)</f>
        <v/>
      </c>
      <c r="I418" s="134" t="str">
        <f>IF(' 2_Wesentlichkeitsanalyse (dW)'!AL29=0,"",' 2_Wesentlichkeitsanalyse (dW)'!AL29)</f>
        <v/>
      </c>
    </row>
    <row r="419" spans="2:9" ht="64.5" hidden="1">
      <c r="B419" s="146" t="str">
        <f>' 2_Wesentlichkeitsanalyse (dW)'!B30</f>
        <v>ESRS E2</v>
      </c>
      <c r="C419" s="122" t="str">
        <f>' 2_Wesentlichkeitsanalyse (dW)'!C30</f>
        <v>E2 - Umweltverschmutzung</v>
      </c>
      <c r="D419" s="131" t="str">
        <f>' 2_Wesentlichkeitsanalyse (dW)'!D30</f>
        <v>Luftverschmutzung</v>
      </c>
      <c r="E419" s="123" t="str">
        <f>' 2_Wesentlichkeitsanalyse (dW)'!E30</f>
        <v>-</v>
      </c>
      <c r="F419" s="132" t="e">
        <f>IF(Tableau32[[#This Row],[Zutreffend?
'[ Ja / Nein']]]=0,"",Tableau32[[#This Row],[Zutreffend?
'[ Ja / Nein']]])</f>
        <v>#VALUE!</v>
      </c>
      <c r="G419" s="125" t="s">
        <v>44</v>
      </c>
      <c r="H419" s="133" t="str">
        <f>IF(' 2_Wesentlichkeitsanalyse (dW)'!AF30=0,"",' 2_Wesentlichkeitsanalyse (dW)'!AF30)</f>
        <v/>
      </c>
      <c r="I419" s="134" t="str">
        <f>IF(' 2_Wesentlichkeitsanalyse (dW)'!AL30=0,"",' 2_Wesentlichkeitsanalyse (dW)'!AL30)</f>
        <v/>
      </c>
    </row>
    <row r="420" spans="2:9" ht="64.5" hidden="1">
      <c r="B420" s="146" t="str">
        <f>' 2_Wesentlichkeitsanalyse (dW)'!B31</f>
        <v>ESRS E2</v>
      </c>
      <c r="C420" s="122" t="str">
        <f>' 2_Wesentlichkeitsanalyse (dW)'!C31</f>
        <v>E2 - Umweltverschmutzung</v>
      </c>
      <c r="D420" s="131" t="str">
        <f>' 2_Wesentlichkeitsanalyse (dW)'!D31</f>
        <v>Wasserverschmutzung</v>
      </c>
      <c r="E420" s="123" t="str">
        <f>' 2_Wesentlichkeitsanalyse (dW)'!E31</f>
        <v>-</v>
      </c>
      <c r="F420" s="132" t="e">
        <f>IF(Tableau32[[#This Row],[Zutreffend?
'[ Ja / Nein']]]=0,"",Tableau32[[#This Row],[Zutreffend?
'[ Ja / Nein']]])</f>
        <v>#VALUE!</v>
      </c>
      <c r="G420" s="125" t="s">
        <v>44</v>
      </c>
      <c r="H420" s="133" t="str">
        <f>IF(' 2_Wesentlichkeitsanalyse (dW)'!AF31=0,"",' 2_Wesentlichkeitsanalyse (dW)'!AF31)</f>
        <v/>
      </c>
      <c r="I420" s="134" t="str">
        <f>IF(' 2_Wesentlichkeitsanalyse (dW)'!AL31=0,"",' 2_Wesentlichkeitsanalyse (dW)'!AL31)</f>
        <v/>
      </c>
    </row>
    <row r="421" spans="2:9" ht="64.5" hidden="1">
      <c r="B421" s="146" t="str">
        <f>' 2_Wesentlichkeitsanalyse (dW)'!B32</f>
        <v>ESRS E2</v>
      </c>
      <c r="C421" s="122" t="str">
        <f>' 2_Wesentlichkeitsanalyse (dW)'!C32</f>
        <v>E2 - Umweltverschmutzung</v>
      </c>
      <c r="D421" s="131" t="str">
        <f>' 2_Wesentlichkeitsanalyse (dW)'!D32</f>
        <v>Wasserverschmutzung</v>
      </c>
      <c r="E421" s="123" t="str">
        <f>' 2_Wesentlichkeitsanalyse (dW)'!E32</f>
        <v>-</v>
      </c>
      <c r="F421" s="132" t="e">
        <f>IF(Tableau32[[#This Row],[Zutreffend?
'[ Ja / Nein']]]=0,"",Tableau32[[#This Row],[Zutreffend?
'[ Ja / Nein']]])</f>
        <v>#VALUE!</v>
      </c>
      <c r="G421" s="125" t="s">
        <v>44</v>
      </c>
      <c r="H421" s="133" t="str">
        <f>IF(' 2_Wesentlichkeitsanalyse (dW)'!AF32=0,"",' 2_Wesentlichkeitsanalyse (dW)'!AF32)</f>
        <v/>
      </c>
      <c r="I421" s="134" t="str">
        <f>IF(' 2_Wesentlichkeitsanalyse (dW)'!AL32=0,"",' 2_Wesentlichkeitsanalyse (dW)'!AL32)</f>
        <v/>
      </c>
    </row>
    <row r="422" spans="2:9" ht="64.5" hidden="1">
      <c r="B422" s="146" t="str">
        <f>' 2_Wesentlichkeitsanalyse (dW)'!B33</f>
        <v>ESRS E2</v>
      </c>
      <c r="C422" s="122" t="str">
        <f>' 2_Wesentlichkeitsanalyse (dW)'!C33</f>
        <v>E2 - Umweltverschmutzung</v>
      </c>
      <c r="D422" s="131" t="str">
        <f>' 2_Wesentlichkeitsanalyse (dW)'!D33</f>
        <v>Wasserverschmutzung</v>
      </c>
      <c r="E422" s="123" t="str">
        <f>' 2_Wesentlichkeitsanalyse (dW)'!E33</f>
        <v>-</v>
      </c>
      <c r="F422" s="132" t="e">
        <f>IF(Tableau32[[#This Row],[Zutreffend?
'[ Ja / Nein']]]=0,"",Tableau32[[#This Row],[Zutreffend?
'[ Ja / Nein']]])</f>
        <v>#VALUE!</v>
      </c>
      <c r="G422" s="125" t="s">
        <v>44</v>
      </c>
      <c r="H422" s="133" t="str">
        <f>IF(' 2_Wesentlichkeitsanalyse (dW)'!AF33=0,"",' 2_Wesentlichkeitsanalyse (dW)'!AF33)</f>
        <v/>
      </c>
      <c r="I422" s="134" t="str">
        <f>IF(' 2_Wesentlichkeitsanalyse (dW)'!AL33=0,"",' 2_Wesentlichkeitsanalyse (dW)'!AL33)</f>
        <v/>
      </c>
    </row>
    <row r="423" spans="2:9" ht="64.5" hidden="1">
      <c r="B423" s="146" t="str">
        <f>' 2_Wesentlichkeitsanalyse (dW)'!B34</f>
        <v>ESRS E2</v>
      </c>
      <c r="C423" s="122" t="str">
        <f>' 2_Wesentlichkeitsanalyse (dW)'!C34</f>
        <v>E2 - Umweltverschmutzung</v>
      </c>
      <c r="D423" s="131" t="str">
        <f>' 2_Wesentlichkeitsanalyse (dW)'!D34</f>
        <v>Wasserverschmutzung</v>
      </c>
      <c r="E423" s="123" t="str">
        <f>' 2_Wesentlichkeitsanalyse (dW)'!E34</f>
        <v>-</v>
      </c>
      <c r="F423" s="132" t="e">
        <f>IF(Tableau32[[#This Row],[Zutreffend?
'[ Ja / Nein']]]=0,"",Tableau32[[#This Row],[Zutreffend?
'[ Ja / Nein']]])</f>
        <v>#VALUE!</v>
      </c>
      <c r="G423" s="125" t="s">
        <v>44</v>
      </c>
      <c r="H423" s="133" t="str">
        <f>IF(' 2_Wesentlichkeitsanalyse (dW)'!AF34=0,"",' 2_Wesentlichkeitsanalyse (dW)'!AF34)</f>
        <v/>
      </c>
      <c r="I423" s="134" t="str">
        <f>IF(' 2_Wesentlichkeitsanalyse (dW)'!AL34=0,"",' 2_Wesentlichkeitsanalyse (dW)'!AL34)</f>
        <v/>
      </c>
    </row>
    <row r="424" spans="2:9" ht="64.5" hidden="1">
      <c r="B424" s="146" t="str">
        <f>' 2_Wesentlichkeitsanalyse (dW)'!B35</f>
        <v>ESRS E2</v>
      </c>
      <c r="C424" s="122" t="str">
        <f>' 2_Wesentlichkeitsanalyse (dW)'!C35</f>
        <v>E2 - Umweltverschmutzung</v>
      </c>
      <c r="D424" s="131" t="str">
        <f>' 2_Wesentlichkeitsanalyse (dW)'!D35</f>
        <v>Bodenverschmutzung</v>
      </c>
      <c r="E424" s="123" t="str">
        <f>' 2_Wesentlichkeitsanalyse (dW)'!E35</f>
        <v>-</v>
      </c>
      <c r="F424" s="132" t="e">
        <f>IF(Tableau32[[#This Row],[Zutreffend?
'[ Ja / Nein']]]=0,"",Tableau32[[#This Row],[Zutreffend?
'[ Ja / Nein']]])</f>
        <v>#VALUE!</v>
      </c>
      <c r="G424" s="125" t="s">
        <v>44</v>
      </c>
      <c r="H424" s="133" t="str">
        <f>IF(' 2_Wesentlichkeitsanalyse (dW)'!AF35=0,"",' 2_Wesentlichkeitsanalyse (dW)'!AF35)</f>
        <v/>
      </c>
      <c r="I424" s="134" t="str">
        <f>IF(' 2_Wesentlichkeitsanalyse (dW)'!AL35=0,"",' 2_Wesentlichkeitsanalyse (dW)'!AL35)</f>
        <v/>
      </c>
    </row>
    <row r="425" spans="2:9" ht="64.5" hidden="1">
      <c r="B425" s="146" t="str">
        <f>' 2_Wesentlichkeitsanalyse (dW)'!B36</f>
        <v>ESRS E2</v>
      </c>
      <c r="C425" s="122" t="str">
        <f>' 2_Wesentlichkeitsanalyse (dW)'!C36</f>
        <v>E2 - Umweltverschmutzung</v>
      </c>
      <c r="D425" s="131" t="str">
        <f>' 2_Wesentlichkeitsanalyse (dW)'!D36</f>
        <v>Bodenverschmutzung</v>
      </c>
      <c r="E425" s="123" t="str">
        <f>' 2_Wesentlichkeitsanalyse (dW)'!E36</f>
        <v>-</v>
      </c>
      <c r="F425" s="132" t="e">
        <f>IF(Tableau32[[#This Row],[Zutreffend?
'[ Ja / Nein']]]=0,"",Tableau32[[#This Row],[Zutreffend?
'[ Ja / Nein']]])</f>
        <v>#VALUE!</v>
      </c>
      <c r="G425" s="125" t="s">
        <v>44</v>
      </c>
      <c r="H425" s="133" t="str">
        <f>IF(' 2_Wesentlichkeitsanalyse (dW)'!AF36=0,"",' 2_Wesentlichkeitsanalyse (dW)'!AF36)</f>
        <v/>
      </c>
      <c r="I425" s="134" t="str">
        <f>IF(' 2_Wesentlichkeitsanalyse (dW)'!AL36=0,"",' 2_Wesentlichkeitsanalyse (dW)'!AL36)</f>
        <v/>
      </c>
    </row>
    <row r="426" spans="2:9" ht="64.5" hidden="1">
      <c r="B426" s="146" t="str">
        <f>' 2_Wesentlichkeitsanalyse (dW)'!B37</f>
        <v>ESRS E2</v>
      </c>
      <c r="C426" s="122" t="str">
        <f>' 2_Wesentlichkeitsanalyse (dW)'!C37</f>
        <v>E2 - Umweltverschmutzung</v>
      </c>
      <c r="D426" s="131" t="str">
        <f>' 2_Wesentlichkeitsanalyse (dW)'!D37</f>
        <v>Bodenverschmutzung</v>
      </c>
      <c r="E426" s="123" t="str">
        <f>' 2_Wesentlichkeitsanalyse (dW)'!E37</f>
        <v>-</v>
      </c>
      <c r="F426" s="132" t="e">
        <f>IF(Tableau32[[#This Row],[Zutreffend?
'[ Ja / Nein']]]=0,"",Tableau32[[#This Row],[Zutreffend?
'[ Ja / Nein']]])</f>
        <v>#VALUE!</v>
      </c>
      <c r="G426" s="125" t="s">
        <v>44</v>
      </c>
      <c r="H426" s="133" t="str">
        <f>IF(' 2_Wesentlichkeitsanalyse (dW)'!AF37=0,"",' 2_Wesentlichkeitsanalyse (dW)'!AF37)</f>
        <v/>
      </c>
      <c r="I426" s="134" t="str">
        <f>IF(' 2_Wesentlichkeitsanalyse (dW)'!AL37=0,"",' 2_Wesentlichkeitsanalyse (dW)'!AL37)</f>
        <v/>
      </c>
    </row>
    <row r="427" spans="2:9" ht="64.5" hidden="1">
      <c r="B427" s="146" t="str">
        <f>' 2_Wesentlichkeitsanalyse (dW)'!B38</f>
        <v>ESRS E2</v>
      </c>
      <c r="C427" s="122" t="str">
        <f>' 2_Wesentlichkeitsanalyse (dW)'!C38</f>
        <v>E2 - Umweltverschmutzung</v>
      </c>
      <c r="D427" s="131" t="str">
        <f>' 2_Wesentlichkeitsanalyse (dW)'!D38</f>
        <v>Bodenverschmutzung</v>
      </c>
      <c r="E427" s="123" t="str">
        <f>' 2_Wesentlichkeitsanalyse (dW)'!E38</f>
        <v>-</v>
      </c>
      <c r="F427" s="132" t="e">
        <f>IF(Tableau32[[#This Row],[Zutreffend?
'[ Ja / Nein']]]=0,"",Tableau32[[#This Row],[Zutreffend?
'[ Ja / Nein']]])</f>
        <v>#VALUE!</v>
      </c>
      <c r="G427" s="125" t="s">
        <v>44</v>
      </c>
      <c r="H427" s="133" t="str">
        <f>IF(' 2_Wesentlichkeitsanalyse (dW)'!AF38=0,"",' 2_Wesentlichkeitsanalyse (dW)'!AF38)</f>
        <v/>
      </c>
      <c r="I427" s="134" t="str">
        <f>IF(' 2_Wesentlichkeitsanalyse (dW)'!AL38=0,"",' 2_Wesentlichkeitsanalyse (dW)'!AL38)</f>
        <v/>
      </c>
    </row>
    <row r="428" spans="2:9" ht="86" hidden="1">
      <c r="B428" s="146" t="str">
        <f>' 2_Wesentlichkeitsanalyse (dW)'!B39</f>
        <v>ESRS E2</v>
      </c>
      <c r="C428" s="122" t="str">
        <f>' 2_Wesentlichkeitsanalyse (dW)'!C39</f>
        <v>E2 - Umweltverschmutzung</v>
      </c>
      <c r="D428" s="131" t="str">
        <f>' 2_Wesentlichkeitsanalyse (dW)'!D39</f>
        <v>Verschmutzung von lebenden Organismen und Nahrungsressourcen</v>
      </c>
      <c r="E428" s="123" t="str">
        <f>' 2_Wesentlichkeitsanalyse (dW)'!E39</f>
        <v>-</v>
      </c>
      <c r="F428" s="132" t="e">
        <f>IF(Tableau32[[#This Row],[Zutreffend?
'[ Ja / Nein']]]=0,"",Tableau32[[#This Row],[Zutreffend?
'[ Ja / Nein']]])</f>
        <v>#VALUE!</v>
      </c>
      <c r="G428" s="125" t="s">
        <v>44</v>
      </c>
      <c r="H428" s="133" t="str">
        <f>IF(' 2_Wesentlichkeitsanalyse (dW)'!AF39=0,"",' 2_Wesentlichkeitsanalyse (dW)'!AF39)</f>
        <v/>
      </c>
      <c r="I428" s="134" t="str">
        <f>IF(' 2_Wesentlichkeitsanalyse (dW)'!AL39=0,"",' 2_Wesentlichkeitsanalyse (dW)'!AL39)</f>
        <v/>
      </c>
    </row>
    <row r="429" spans="2:9" ht="86" hidden="1">
      <c r="B429" s="146" t="str">
        <f>' 2_Wesentlichkeitsanalyse (dW)'!B40</f>
        <v>ESRS E2</v>
      </c>
      <c r="C429" s="122" t="str">
        <f>' 2_Wesentlichkeitsanalyse (dW)'!C40</f>
        <v>E2 - Umweltverschmutzung</v>
      </c>
      <c r="D429" s="131" t="str">
        <f>' 2_Wesentlichkeitsanalyse (dW)'!D40</f>
        <v>Verschmutzung von lebenden Organismen und Nahrungsressourcen</v>
      </c>
      <c r="E429" s="123" t="str">
        <f>' 2_Wesentlichkeitsanalyse (dW)'!E40</f>
        <v>-</v>
      </c>
      <c r="F429" s="132" t="e">
        <f>IF(Tableau32[[#This Row],[Zutreffend?
'[ Ja / Nein']]]=0,"",Tableau32[[#This Row],[Zutreffend?
'[ Ja / Nein']]])</f>
        <v>#VALUE!</v>
      </c>
      <c r="G429" s="125" t="s">
        <v>44</v>
      </c>
      <c r="H429" s="133" t="str">
        <f>IF(' 2_Wesentlichkeitsanalyse (dW)'!AF40=0,"",' 2_Wesentlichkeitsanalyse (dW)'!AF40)</f>
        <v/>
      </c>
      <c r="I429" s="134" t="str">
        <f>IF(' 2_Wesentlichkeitsanalyse (dW)'!AL40=0,"",' 2_Wesentlichkeitsanalyse (dW)'!AL40)</f>
        <v/>
      </c>
    </row>
    <row r="430" spans="2:9" ht="86" hidden="1">
      <c r="B430" s="146" t="str">
        <f>' 2_Wesentlichkeitsanalyse (dW)'!B41</f>
        <v>ESRS E2</v>
      </c>
      <c r="C430" s="122" t="str">
        <f>' 2_Wesentlichkeitsanalyse (dW)'!C41</f>
        <v>E2 - Umweltverschmutzung</v>
      </c>
      <c r="D430" s="131" t="str">
        <f>' 2_Wesentlichkeitsanalyse (dW)'!D41</f>
        <v>Verschmutzung von lebenden Organismen und Nahrungsressourcen</v>
      </c>
      <c r="E430" s="123" t="str">
        <f>' 2_Wesentlichkeitsanalyse (dW)'!E41</f>
        <v>-</v>
      </c>
      <c r="F430" s="132" t="e">
        <f>IF(Tableau32[[#This Row],[Zutreffend?
'[ Ja / Nein']]]=0,"",Tableau32[[#This Row],[Zutreffend?
'[ Ja / Nein']]])</f>
        <v>#VALUE!</v>
      </c>
      <c r="G430" s="125" t="s">
        <v>44</v>
      </c>
      <c r="H430" s="133" t="str">
        <f>IF(' 2_Wesentlichkeitsanalyse (dW)'!AF41=0,"",' 2_Wesentlichkeitsanalyse (dW)'!AF41)</f>
        <v/>
      </c>
      <c r="I430" s="134" t="str">
        <f>IF(' 2_Wesentlichkeitsanalyse (dW)'!AL41=0,"",' 2_Wesentlichkeitsanalyse (dW)'!AL41)</f>
        <v/>
      </c>
    </row>
    <row r="431" spans="2:9" ht="86" hidden="1">
      <c r="B431" s="146" t="str">
        <f>' 2_Wesentlichkeitsanalyse (dW)'!B42</f>
        <v>ESRS E2</v>
      </c>
      <c r="C431" s="122" t="str">
        <f>' 2_Wesentlichkeitsanalyse (dW)'!C42</f>
        <v>E2 - Umweltverschmutzung</v>
      </c>
      <c r="D431" s="131" t="str">
        <f>' 2_Wesentlichkeitsanalyse (dW)'!D42</f>
        <v>Verschmutzung von lebenden Organismen und Nahrungsressourcen</v>
      </c>
      <c r="E431" s="123" t="str">
        <f>' 2_Wesentlichkeitsanalyse (dW)'!E42</f>
        <v>-</v>
      </c>
      <c r="F431" s="132" t="e">
        <f>IF(Tableau32[[#This Row],[Zutreffend?
'[ Ja / Nein']]]=0,"",Tableau32[[#This Row],[Zutreffend?
'[ Ja / Nein']]])</f>
        <v>#VALUE!</v>
      </c>
      <c r="G431" s="125" t="s">
        <v>44</v>
      </c>
      <c r="H431" s="133" t="str">
        <f>IF(' 2_Wesentlichkeitsanalyse (dW)'!AF42=0,"",' 2_Wesentlichkeitsanalyse (dW)'!AF42)</f>
        <v/>
      </c>
      <c r="I431" s="134" t="str">
        <f>IF(' 2_Wesentlichkeitsanalyse (dW)'!AL42=0,"",' 2_Wesentlichkeitsanalyse (dW)'!AL42)</f>
        <v/>
      </c>
    </row>
    <row r="432" spans="2:9" ht="64.5" hidden="1">
      <c r="B432" s="146" t="str">
        <f>' 2_Wesentlichkeitsanalyse (dW)'!B43</f>
        <v>ESRS E2</v>
      </c>
      <c r="C432" s="122" t="str">
        <f>' 2_Wesentlichkeitsanalyse (dW)'!C43</f>
        <v>E2 - Umweltverschmutzung</v>
      </c>
      <c r="D432" s="131" t="str">
        <f>' 2_Wesentlichkeitsanalyse (dW)'!D43</f>
        <v>Besorgniserregende Stoffe</v>
      </c>
      <c r="E432" s="123" t="str">
        <f>' 2_Wesentlichkeitsanalyse (dW)'!E43</f>
        <v>-</v>
      </c>
      <c r="F432" s="132" t="e">
        <f>IF(Tableau32[[#This Row],[Zutreffend?
'[ Ja / Nein']]]=0,"",Tableau32[[#This Row],[Zutreffend?
'[ Ja / Nein']]])</f>
        <v>#VALUE!</v>
      </c>
      <c r="G432" s="125" t="s">
        <v>44</v>
      </c>
      <c r="H432" s="133" t="str">
        <f>IF(' 2_Wesentlichkeitsanalyse (dW)'!AF43=0,"",' 2_Wesentlichkeitsanalyse (dW)'!AF43)</f>
        <v/>
      </c>
      <c r="I432" s="134" t="str">
        <f>IF(' 2_Wesentlichkeitsanalyse (dW)'!AL43=0,"",' 2_Wesentlichkeitsanalyse (dW)'!AL43)</f>
        <v/>
      </c>
    </row>
    <row r="433" spans="2:9" ht="64.5" hidden="1">
      <c r="B433" s="146" t="str">
        <f>' 2_Wesentlichkeitsanalyse (dW)'!B44</f>
        <v>ESRS E2</v>
      </c>
      <c r="C433" s="122" t="str">
        <f>' 2_Wesentlichkeitsanalyse (dW)'!C44</f>
        <v>E2 - Umweltverschmutzung</v>
      </c>
      <c r="D433" s="131" t="str">
        <f>' 2_Wesentlichkeitsanalyse (dW)'!D44</f>
        <v>Besorgniserregende Stoffe</v>
      </c>
      <c r="E433" s="123" t="str">
        <f>' 2_Wesentlichkeitsanalyse (dW)'!E44</f>
        <v>-</v>
      </c>
      <c r="F433" s="132" t="e">
        <f>IF(Tableau32[[#This Row],[Zutreffend?
'[ Ja / Nein']]]=0,"",Tableau32[[#This Row],[Zutreffend?
'[ Ja / Nein']]])</f>
        <v>#VALUE!</v>
      </c>
      <c r="G433" s="125" t="s">
        <v>44</v>
      </c>
      <c r="H433" s="133" t="str">
        <f>IF(' 2_Wesentlichkeitsanalyse (dW)'!AF44=0,"",' 2_Wesentlichkeitsanalyse (dW)'!AF44)</f>
        <v/>
      </c>
      <c r="I433" s="134" t="str">
        <f>IF(' 2_Wesentlichkeitsanalyse (dW)'!AL44=0,"",' 2_Wesentlichkeitsanalyse (dW)'!AL44)</f>
        <v/>
      </c>
    </row>
    <row r="434" spans="2:9" ht="64.5" hidden="1">
      <c r="B434" s="146" t="str">
        <f>' 2_Wesentlichkeitsanalyse (dW)'!B45</f>
        <v>ESRS E2</v>
      </c>
      <c r="C434" s="122" t="str">
        <f>' 2_Wesentlichkeitsanalyse (dW)'!C45</f>
        <v>E2 - Umweltverschmutzung</v>
      </c>
      <c r="D434" s="131" t="str">
        <f>' 2_Wesentlichkeitsanalyse (dW)'!D45</f>
        <v>Besorgniserregende Stoffe</v>
      </c>
      <c r="E434" s="123" t="str">
        <f>' 2_Wesentlichkeitsanalyse (dW)'!E45</f>
        <v>-</v>
      </c>
      <c r="F434" s="132" t="e">
        <f>IF(Tableau32[[#This Row],[Zutreffend?
'[ Ja / Nein']]]=0,"",Tableau32[[#This Row],[Zutreffend?
'[ Ja / Nein']]])</f>
        <v>#VALUE!</v>
      </c>
      <c r="G434" s="125" t="s">
        <v>44</v>
      </c>
      <c r="H434" s="133" t="str">
        <f>IF(' 2_Wesentlichkeitsanalyse (dW)'!AF45=0,"",' 2_Wesentlichkeitsanalyse (dW)'!AF45)</f>
        <v/>
      </c>
      <c r="I434" s="134" t="str">
        <f>IF(' 2_Wesentlichkeitsanalyse (dW)'!AL45=0,"",' 2_Wesentlichkeitsanalyse (dW)'!AL45)</f>
        <v/>
      </c>
    </row>
    <row r="435" spans="2:9" ht="64.5" hidden="1">
      <c r="B435" s="146" t="str">
        <f>' 2_Wesentlichkeitsanalyse (dW)'!B46</f>
        <v>ESRS E2</v>
      </c>
      <c r="C435" s="122" t="str">
        <f>' 2_Wesentlichkeitsanalyse (dW)'!C46</f>
        <v>E2 - Umweltverschmutzung</v>
      </c>
      <c r="D435" s="131" t="str">
        <f>' 2_Wesentlichkeitsanalyse (dW)'!D46</f>
        <v>Besorgniserregende Stoffe</v>
      </c>
      <c r="E435" s="123" t="str">
        <f>' 2_Wesentlichkeitsanalyse (dW)'!E46</f>
        <v>-</v>
      </c>
      <c r="F435" s="132" t="e">
        <f>IF(Tableau32[[#This Row],[Zutreffend?
'[ Ja / Nein']]]=0,"",Tableau32[[#This Row],[Zutreffend?
'[ Ja / Nein']]])</f>
        <v>#VALUE!</v>
      </c>
      <c r="G435" s="125" t="s">
        <v>44</v>
      </c>
      <c r="H435" s="133" t="str">
        <f>IF(' 2_Wesentlichkeitsanalyse (dW)'!AF46=0,"",' 2_Wesentlichkeitsanalyse (dW)'!AF46)</f>
        <v/>
      </c>
      <c r="I435" s="134" t="str">
        <f>IF(' 2_Wesentlichkeitsanalyse (dW)'!AL46=0,"",' 2_Wesentlichkeitsanalyse (dW)'!AL46)</f>
        <v/>
      </c>
    </row>
    <row r="436" spans="2:9" ht="64.5" hidden="1">
      <c r="B436" s="146" t="str">
        <f>' 2_Wesentlichkeitsanalyse (dW)'!B47</f>
        <v>ESRS E2</v>
      </c>
      <c r="C436" s="122" t="str">
        <f>' 2_Wesentlichkeitsanalyse (dW)'!C47</f>
        <v>E2 - Umweltverschmutzung</v>
      </c>
      <c r="D436" s="131" t="str">
        <f>' 2_Wesentlichkeitsanalyse (dW)'!D47</f>
        <v xml:space="preserve">Besonders besorgniserregende Stoffe </v>
      </c>
      <c r="E436" s="123" t="str">
        <f>' 2_Wesentlichkeitsanalyse (dW)'!E47</f>
        <v>-</v>
      </c>
      <c r="F436" s="132" t="e">
        <f>IF(Tableau32[[#This Row],[Zutreffend?
'[ Ja / Nein']]]=0,"",Tableau32[[#This Row],[Zutreffend?
'[ Ja / Nein']]])</f>
        <v>#VALUE!</v>
      </c>
      <c r="G436" s="125" t="s">
        <v>44</v>
      </c>
      <c r="H436" s="133" t="str">
        <f>IF(' 2_Wesentlichkeitsanalyse (dW)'!AF47=0,"",' 2_Wesentlichkeitsanalyse (dW)'!AF47)</f>
        <v/>
      </c>
      <c r="I436" s="134" t="str">
        <f>IF(' 2_Wesentlichkeitsanalyse (dW)'!AL47=0,"",' 2_Wesentlichkeitsanalyse (dW)'!AL47)</f>
        <v/>
      </c>
    </row>
    <row r="437" spans="2:9" ht="64.5" hidden="1">
      <c r="B437" s="146" t="str">
        <f>' 2_Wesentlichkeitsanalyse (dW)'!B48</f>
        <v>ESRS E2</v>
      </c>
      <c r="C437" s="122" t="str">
        <f>' 2_Wesentlichkeitsanalyse (dW)'!C48</f>
        <v>E2 - Umweltverschmutzung</v>
      </c>
      <c r="D437" s="131" t="str">
        <f>' 2_Wesentlichkeitsanalyse (dW)'!D48</f>
        <v xml:space="preserve">Besonders besorgniserregende Stoffe </v>
      </c>
      <c r="E437" s="123" t="str">
        <f>' 2_Wesentlichkeitsanalyse (dW)'!E48</f>
        <v>-</v>
      </c>
      <c r="F437" s="132" t="e">
        <f>IF(Tableau32[[#This Row],[Zutreffend?
'[ Ja / Nein']]]=0,"",Tableau32[[#This Row],[Zutreffend?
'[ Ja / Nein']]])</f>
        <v>#VALUE!</v>
      </c>
      <c r="G437" s="125" t="s">
        <v>44</v>
      </c>
      <c r="H437" s="133" t="str">
        <f>IF(' 2_Wesentlichkeitsanalyse (dW)'!AF48=0,"",' 2_Wesentlichkeitsanalyse (dW)'!AF48)</f>
        <v/>
      </c>
      <c r="I437" s="134" t="str">
        <f>IF(' 2_Wesentlichkeitsanalyse (dW)'!AL48=0,"",' 2_Wesentlichkeitsanalyse (dW)'!AL48)</f>
        <v/>
      </c>
    </row>
    <row r="438" spans="2:9" ht="64.5" hidden="1">
      <c r="B438" s="146" t="str">
        <f>' 2_Wesentlichkeitsanalyse (dW)'!B49</f>
        <v>ESRS E2</v>
      </c>
      <c r="C438" s="122" t="str">
        <f>' 2_Wesentlichkeitsanalyse (dW)'!C49</f>
        <v>E2 - Umweltverschmutzung</v>
      </c>
      <c r="D438" s="131" t="str">
        <f>' 2_Wesentlichkeitsanalyse (dW)'!D49</f>
        <v xml:space="preserve">Besonders besorgniserregende Stoffe </v>
      </c>
      <c r="E438" s="123" t="str">
        <f>' 2_Wesentlichkeitsanalyse (dW)'!E49</f>
        <v>-</v>
      </c>
      <c r="F438" s="132" t="e">
        <f>IF(Tableau32[[#This Row],[Zutreffend?
'[ Ja / Nein']]]=0,"",Tableau32[[#This Row],[Zutreffend?
'[ Ja / Nein']]])</f>
        <v>#VALUE!</v>
      </c>
      <c r="G438" s="125" t="s">
        <v>44</v>
      </c>
      <c r="H438" s="133" t="str">
        <f>IF(' 2_Wesentlichkeitsanalyse (dW)'!AF49=0,"",' 2_Wesentlichkeitsanalyse (dW)'!AF49)</f>
        <v/>
      </c>
      <c r="I438" s="134" t="str">
        <f>IF(' 2_Wesentlichkeitsanalyse (dW)'!AL49=0,"",' 2_Wesentlichkeitsanalyse (dW)'!AL49)</f>
        <v/>
      </c>
    </row>
    <row r="439" spans="2:9" ht="64.5" hidden="1">
      <c r="B439" s="146" t="str">
        <f>' 2_Wesentlichkeitsanalyse (dW)'!B50</f>
        <v>ESRS E2</v>
      </c>
      <c r="C439" s="122" t="str">
        <f>' 2_Wesentlichkeitsanalyse (dW)'!C50</f>
        <v>E2 - Umweltverschmutzung</v>
      </c>
      <c r="D439" s="131" t="str">
        <f>' 2_Wesentlichkeitsanalyse (dW)'!D50</f>
        <v xml:space="preserve">Besonders besorgniserregende Stoffe </v>
      </c>
      <c r="E439" s="123" t="str">
        <f>' 2_Wesentlichkeitsanalyse (dW)'!E50</f>
        <v>-</v>
      </c>
      <c r="F439" s="132" t="e">
        <f>IF(Tableau32[[#This Row],[Zutreffend?
'[ Ja / Nein']]]=0,"",Tableau32[[#This Row],[Zutreffend?
'[ Ja / Nein']]])</f>
        <v>#VALUE!</v>
      </c>
      <c r="G439" s="125" t="s">
        <v>44</v>
      </c>
      <c r="H439" s="133" t="str">
        <f>IF(' 2_Wesentlichkeitsanalyse (dW)'!AF50=0,"",' 2_Wesentlichkeitsanalyse (dW)'!AF50)</f>
        <v/>
      </c>
      <c r="I439" s="134" t="str">
        <f>IF(' 2_Wesentlichkeitsanalyse (dW)'!AL50=0,"",' 2_Wesentlichkeitsanalyse (dW)'!AL50)</f>
        <v/>
      </c>
    </row>
    <row r="440" spans="2:9" ht="64.5" hidden="1">
      <c r="B440" s="146" t="str">
        <f>' 2_Wesentlichkeitsanalyse (dW)'!B51</f>
        <v>ESRS E2</v>
      </c>
      <c r="C440" s="122" t="str">
        <f>' 2_Wesentlichkeitsanalyse (dW)'!C51</f>
        <v>E2 - Umweltverschmutzung</v>
      </c>
      <c r="D440" s="131" t="str">
        <f>' 2_Wesentlichkeitsanalyse (dW)'!D51</f>
        <v>Mikroplastik</v>
      </c>
      <c r="E440" s="123" t="str">
        <f>' 2_Wesentlichkeitsanalyse (dW)'!E51</f>
        <v>-</v>
      </c>
      <c r="F440" s="132" t="e">
        <f>IF(Tableau32[[#This Row],[Zutreffend?
'[ Ja / Nein']]]=0,"",Tableau32[[#This Row],[Zutreffend?
'[ Ja / Nein']]])</f>
        <v>#VALUE!</v>
      </c>
      <c r="G440" s="125" t="s">
        <v>44</v>
      </c>
      <c r="H440" s="133" t="str">
        <f>IF(' 2_Wesentlichkeitsanalyse (dW)'!AF51=0,"",' 2_Wesentlichkeitsanalyse (dW)'!AF51)</f>
        <v/>
      </c>
      <c r="I440" s="134" t="str">
        <f>IF(' 2_Wesentlichkeitsanalyse (dW)'!AL51=0,"",' 2_Wesentlichkeitsanalyse (dW)'!AL51)</f>
        <v/>
      </c>
    </row>
    <row r="441" spans="2:9" ht="64.5" hidden="1">
      <c r="B441" s="146" t="str">
        <f>' 2_Wesentlichkeitsanalyse (dW)'!B52</f>
        <v>ESRS E2</v>
      </c>
      <c r="C441" s="122" t="str">
        <f>' 2_Wesentlichkeitsanalyse (dW)'!C52</f>
        <v>E2 - Umweltverschmutzung</v>
      </c>
      <c r="D441" s="131" t="str">
        <f>' 2_Wesentlichkeitsanalyse (dW)'!D52</f>
        <v>Mikroplastik</v>
      </c>
      <c r="E441" s="123" t="str">
        <f>' 2_Wesentlichkeitsanalyse (dW)'!E52</f>
        <v>-</v>
      </c>
      <c r="F441" s="132" t="e">
        <f>IF(Tableau32[[#This Row],[Zutreffend?
'[ Ja / Nein']]]=0,"",Tableau32[[#This Row],[Zutreffend?
'[ Ja / Nein']]])</f>
        <v>#VALUE!</v>
      </c>
      <c r="G441" s="125" t="s">
        <v>44</v>
      </c>
      <c r="H441" s="133" t="str">
        <f>IF(' 2_Wesentlichkeitsanalyse (dW)'!AF52=0,"",' 2_Wesentlichkeitsanalyse (dW)'!AF52)</f>
        <v/>
      </c>
      <c r="I441" s="134" t="str">
        <f>IF(' 2_Wesentlichkeitsanalyse (dW)'!AL52=0,"",' 2_Wesentlichkeitsanalyse (dW)'!AL52)</f>
        <v/>
      </c>
    </row>
    <row r="442" spans="2:9" ht="64.5" hidden="1">
      <c r="B442" s="146" t="str">
        <f>' 2_Wesentlichkeitsanalyse (dW)'!B53</f>
        <v>ESRS E2</v>
      </c>
      <c r="C442" s="122" t="str">
        <f>' 2_Wesentlichkeitsanalyse (dW)'!C53</f>
        <v>E2 - Umweltverschmutzung</v>
      </c>
      <c r="D442" s="131" t="str">
        <f>' 2_Wesentlichkeitsanalyse (dW)'!D53</f>
        <v>Mikroplastik</v>
      </c>
      <c r="E442" s="123" t="str">
        <f>' 2_Wesentlichkeitsanalyse (dW)'!E53</f>
        <v>-</v>
      </c>
      <c r="F442" s="132" t="e">
        <f>IF(Tableau32[[#This Row],[Zutreffend?
'[ Ja / Nein']]]=0,"",Tableau32[[#This Row],[Zutreffend?
'[ Ja / Nein']]])</f>
        <v>#VALUE!</v>
      </c>
      <c r="G442" s="125" t="s">
        <v>44</v>
      </c>
      <c r="H442" s="133" t="str">
        <f>IF(' 2_Wesentlichkeitsanalyse (dW)'!AF53=0,"",' 2_Wesentlichkeitsanalyse (dW)'!AF53)</f>
        <v/>
      </c>
      <c r="I442" s="134" t="str">
        <f>IF(' 2_Wesentlichkeitsanalyse (dW)'!AL53=0,"",' 2_Wesentlichkeitsanalyse (dW)'!AL53)</f>
        <v/>
      </c>
    </row>
    <row r="443" spans="2:9" ht="64.5" hidden="1">
      <c r="B443" s="146" t="str">
        <f>' 2_Wesentlichkeitsanalyse (dW)'!B54</f>
        <v>ESRS E2</v>
      </c>
      <c r="C443" s="122" t="str">
        <f>' 2_Wesentlichkeitsanalyse (dW)'!C54</f>
        <v>E2 - Umweltverschmutzung</v>
      </c>
      <c r="D443" s="131" t="str">
        <f>' 2_Wesentlichkeitsanalyse (dW)'!D54</f>
        <v>Mikroplastik</v>
      </c>
      <c r="E443" s="123" t="str">
        <f>' 2_Wesentlichkeitsanalyse (dW)'!E54</f>
        <v>-</v>
      </c>
      <c r="F443" s="132" t="e">
        <f>IF(Tableau32[[#This Row],[Zutreffend?
'[ Ja / Nein']]]=0,"",Tableau32[[#This Row],[Zutreffend?
'[ Ja / Nein']]])</f>
        <v>#VALUE!</v>
      </c>
      <c r="G443" s="125" t="s">
        <v>44</v>
      </c>
      <c r="H443" s="133" t="str">
        <f>IF(' 2_Wesentlichkeitsanalyse (dW)'!AF54=0,"",' 2_Wesentlichkeitsanalyse (dW)'!AF54)</f>
        <v/>
      </c>
      <c r="I443" s="134" t="str">
        <f>IF(' 2_Wesentlichkeitsanalyse (dW)'!AL54=0,"",' 2_Wesentlichkeitsanalyse (dW)'!AL54)</f>
        <v/>
      </c>
    </row>
    <row r="444" spans="2:9" ht="43" hidden="1">
      <c r="B444" s="146" t="str">
        <f>' 2_Wesentlichkeitsanalyse (dW)'!B56</f>
        <v>ESRS E3</v>
      </c>
      <c r="C444" s="122" t="str">
        <f>' 2_Wesentlichkeitsanalyse (dW)'!C56</f>
        <v>E3 - Wasser-  und Meeresressourcen</v>
      </c>
      <c r="D444" s="131" t="str">
        <f>' 2_Wesentlichkeitsanalyse (dW)'!D56</f>
        <v>Wasser</v>
      </c>
      <c r="E444" s="123" t="str">
        <f>' 2_Wesentlichkeitsanalyse (dW)'!E56</f>
        <v>Wasserverbrauch</v>
      </c>
      <c r="F444" s="132" t="e">
        <f>IF(Tableau32[[#This Row],[Zutreffend?
'[ Ja / Nein']]]=0,"",Tableau32[[#This Row],[Zutreffend?
'[ Ja / Nein']]])</f>
        <v>#VALUE!</v>
      </c>
      <c r="G444" s="125" t="s">
        <v>44</v>
      </c>
      <c r="H444" s="133" t="str">
        <f>IF(' 2_Wesentlichkeitsanalyse (dW)'!AF56=0,"",' 2_Wesentlichkeitsanalyse (dW)'!AF56)</f>
        <v/>
      </c>
      <c r="I444" s="134" t="str">
        <f>IF(' 2_Wesentlichkeitsanalyse (dW)'!AL56=0,"",' 2_Wesentlichkeitsanalyse (dW)'!AL56)</f>
        <v/>
      </c>
    </row>
    <row r="445" spans="2:9" ht="43" hidden="1">
      <c r="B445" s="146" t="str">
        <f>' 2_Wesentlichkeitsanalyse (dW)'!B57</f>
        <v>ESRS E3</v>
      </c>
      <c r="C445" s="122" t="str">
        <f>' 2_Wesentlichkeitsanalyse (dW)'!C57</f>
        <v>E3 - Wasser-  und Meeresressourcen</v>
      </c>
      <c r="D445" s="131" t="str">
        <f>' 2_Wesentlichkeitsanalyse (dW)'!D57</f>
        <v>Wasser</v>
      </c>
      <c r="E445" s="123" t="str">
        <f>' 2_Wesentlichkeitsanalyse (dW)'!E57</f>
        <v>Wasserverbrauch</v>
      </c>
      <c r="F445" s="132" t="e">
        <f>IF(Tableau32[[#This Row],[Zutreffend?
'[ Ja / Nein']]]=0,"",Tableau32[[#This Row],[Zutreffend?
'[ Ja / Nein']]])</f>
        <v>#VALUE!</v>
      </c>
      <c r="G445" s="125" t="s">
        <v>44</v>
      </c>
      <c r="H445" s="133" t="str">
        <f>IF(' 2_Wesentlichkeitsanalyse (dW)'!AF57=0,"",' 2_Wesentlichkeitsanalyse (dW)'!AF57)</f>
        <v/>
      </c>
      <c r="I445" s="134" t="str">
        <f>IF(' 2_Wesentlichkeitsanalyse (dW)'!AL57=0,"",' 2_Wesentlichkeitsanalyse (dW)'!AL57)</f>
        <v/>
      </c>
    </row>
    <row r="446" spans="2:9" ht="43" hidden="1">
      <c r="B446" s="146" t="str">
        <f>' 2_Wesentlichkeitsanalyse (dW)'!B58</f>
        <v>ESRS E3</v>
      </c>
      <c r="C446" s="122" t="str">
        <f>' 2_Wesentlichkeitsanalyse (dW)'!C58</f>
        <v>E3 - Wasser-  und Meeresressourcen</v>
      </c>
      <c r="D446" s="131" t="str">
        <f>' 2_Wesentlichkeitsanalyse (dW)'!D58</f>
        <v>Wasser</v>
      </c>
      <c r="E446" s="123" t="str">
        <f>' 2_Wesentlichkeitsanalyse (dW)'!E58</f>
        <v>Wasserverbrauch</v>
      </c>
      <c r="F446" s="132" t="e">
        <f>IF(Tableau32[[#This Row],[Zutreffend?
'[ Ja / Nein']]]=0,"",Tableau32[[#This Row],[Zutreffend?
'[ Ja / Nein']]])</f>
        <v>#VALUE!</v>
      </c>
      <c r="G446" s="125" t="s">
        <v>44</v>
      </c>
      <c r="H446" s="133" t="str">
        <f>IF(' 2_Wesentlichkeitsanalyse (dW)'!AF58=0,"",' 2_Wesentlichkeitsanalyse (dW)'!AF58)</f>
        <v/>
      </c>
      <c r="I446" s="134" t="str">
        <f>IF(' 2_Wesentlichkeitsanalyse (dW)'!AL58=0,"",' 2_Wesentlichkeitsanalyse (dW)'!AL58)</f>
        <v/>
      </c>
    </row>
    <row r="447" spans="2:9" ht="43" hidden="1">
      <c r="B447" s="146" t="str">
        <f>' 2_Wesentlichkeitsanalyse (dW)'!B59</f>
        <v>ESRS E3</v>
      </c>
      <c r="C447" s="122" t="str">
        <f>' 2_Wesentlichkeitsanalyse (dW)'!C59</f>
        <v>E3 - Wasser-  und Meeresressourcen</v>
      </c>
      <c r="D447" s="131" t="str">
        <f>' 2_Wesentlichkeitsanalyse (dW)'!D59</f>
        <v>Wasser</v>
      </c>
      <c r="E447" s="123" t="str">
        <f>' 2_Wesentlichkeitsanalyse (dW)'!E59</f>
        <v>Wasserverbrauch</v>
      </c>
      <c r="F447" s="132" t="e">
        <f>IF(Tableau32[[#This Row],[Zutreffend?
'[ Ja / Nein']]]=0,"",Tableau32[[#This Row],[Zutreffend?
'[ Ja / Nein']]])</f>
        <v>#VALUE!</v>
      </c>
      <c r="G447" s="125" t="s">
        <v>44</v>
      </c>
      <c r="H447" s="133" t="str">
        <f>IF(' 2_Wesentlichkeitsanalyse (dW)'!AF59=0,"",' 2_Wesentlichkeitsanalyse (dW)'!AF59)</f>
        <v/>
      </c>
      <c r="I447" s="134" t="str">
        <f>IF(' 2_Wesentlichkeitsanalyse (dW)'!AL59=0,"",' 2_Wesentlichkeitsanalyse (dW)'!AL59)</f>
        <v/>
      </c>
    </row>
    <row r="448" spans="2:9" ht="43" hidden="1">
      <c r="B448" s="146" t="str">
        <f>' 2_Wesentlichkeitsanalyse (dW)'!B60</f>
        <v>ESRS E3</v>
      </c>
      <c r="C448" s="122" t="str">
        <f>' 2_Wesentlichkeitsanalyse (dW)'!C60</f>
        <v>E3 - Wasser-  und Meeresressourcen</v>
      </c>
      <c r="D448" s="131" t="str">
        <f>' 2_Wesentlichkeitsanalyse (dW)'!D60</f>
        <v>Wasser</v>
      </c>
      <c r="E448" s="123" t="str">
        <f>' 2_Wesentlichkeitsanalyse (dW)'!E60</f>
        <v>Wasserentnahme</v>
      </c>
      <c r="F448" s="132" t="e">
        <f>IF(Tableau32[[#This Row],[Zutreffend?
'[ Ja / Nein']]]=0,"",Tableau32[[#This Row],[Zutreffend?
'[ Ja / Nein']]])</f>
        <v>#VALUE!</v>
      </c>
      <c r="G448" s="125" t="s">
        <v>44</v>
      </c>
      <c r="H448" s="133" t="str">
        <f>IF(' 2_Wesentlichkeitsanalyse (dW)'!AF60=0,"",' 2_Wesentlichkeitsanalyse (dW)'!AF60)</f>
        <v/>
      </c>
      <c r="I448" s="134" t="str">
        <f>IF(' 2_Wesentlichkeitsanalyse (dW)'!AL60=0,"",' 2_Wesentlichkeitsanalyse (dW)'!AL60)</f>
        <v/>
      </c>
    </row>
    <row r="449" spans="2:9" ht="43" hidden="1">
      <c r="B449" s="146" t="str">
        <f>' 2_Wesentlichkeitsanalyse (dW)'!B61</f>
        <v>ESRS E3</v>
      </c>
      <c r="C449" s="122" t="str">
        <f>' 2_Wesentlichkeitsanalyse (dW)'!C61</f>
        <v>E3 - Wasser-  und Meeresressourcen</v>
      </c>
      <c r="D449" s="131" t="str">
        <f>' 2_Wesentlichkeitsanalyse (dW)'!D61</f>
        <v>Wasser</v>
      </c>
      <c r="E449" s="123" t="str">
        <f>' 2_Wesentlichkeitsanalyse (dW)'!E61</f>
        <v>Wasserentnahme</v>
      </c>
      <c r="F449" s="132" t="e">
        <f>IF(Tableau32[[#This Row],[Zutreffend?
'[ Ja / Nein']]]=0,"",Tableau32[[#This Row],[Zutreffend?
'[ Ja / Nein']]])</f>
        <v>#VALUE!</v>
      </c>
      <c r="G449" s="125" t="s">
        <v>44</v>
      </c>
      <c r="H449" s="133" t="str">
        <f>IF(' 2_Wesentlichkeitsanalyse (dW)'!AF61=0,"",' 2_Wesentlichkeitsanalyse (dW)'!AF61)</f>
        <v/>
      </c>
      <c r="I449" s="134" t="str">
        <f>IF(' 2_Wesentlichkeitsanalyse (dW)'!AL61=0,"",' 2_Wesentlichkeitsanalyse (dW)'!AL61)</f>
        <v/>
      </c>
    </row>
    <row r="450" spans="2:9" ht="43" hidden="1">
      <c r="B450" s="146" t="str">
        <f>' 2_Wesentlichkeitsanalyse (dW)'!B62</f>
        <v>ESRS E3</v>
      </c>
      <c r="C450" s="122" t="str">
        <f>' 2_Wesentlichkeitsanalyse (dW)'!C62</f>
        <v>E3 - Wasser-  und Meeresressourcen</v>
      </c>
      <c r="D450" s="131" t="str">
        <f>' 2_Wesentlichkeitsanalyse (dW)'!D62</f>
        <v>Wasser</v>
      </c>
      <c r="E450" s="123" t="str">
        <f>' 2_Wesentlichkeitsanalyse (dW)'!E62</f>
        <v>Wasserentnahme</v>
      </c>
      <c r="F450" s="132" t="e">
        <f>IF(Tableau32[[#This Row],[Zutreffend?
'[ Ja / Nein']]]=0,"",Tableau32[[#This Row],[Zutreffend?
'[ Ja / Nein']]])</f>
        <v>#VALUE!</v>
      </c>
      <c r="G450" s="125" t="s">
        <v>44</v>
      </c>
      <c r="H450" s="133" t="str">
        <f>IF(' 2_Wesentlichkeitsanalyse (dW)'!AF62=0,"",' 2_Wesentlichkeitsanalyse (dW)'!AF62)</f>
        <v/>
      </c>
      <c r="I450" s="134" t="str">
        <f>IF(' 2_Wesentlichkeitsanalyse (dW)'!AL62=0,"",' 2_Wesentlichkeitsanalyse (dW)'!AL62)</f>
        <v/>
      </c>
    </row>
    <row r="451" spans="2:9" ht="43" hidden="1">
      <c r="B451" s="146" t="str">
        <f>' 2_Wesentlichkeitsanalyse (dW)'!B63</f>
        <v>ESRS E3</v>
      </c>
      <c r="C451" s="122" t="str">
        <f>' 2_Wesentlichkeitsanalyse (dW)'!C63</f>
        <v>E3 - Wasser-  und Meeresressourcen</v>
      </c>
      <c r="D451" s="131" t="str">
        <f>' 2_Wesentlichkeitsanalyse (dW)'!D63</f>
        <v>Wasser</v>
      </c>
      <c r="E451" s="123" t="str">
        <f>' 2_Wesentlichkeitsanalyse (dW)'!E63</f>
        <v>Wasserentnahme</v>
      </c>
      <c r="F451" s="132" t="e">
        <f>IF(Tableau32[[#This Row],[Zutreffend?
'[ Ja / Nein']]]=0,"",Tableau32[[#This Row],[Zutreffend?
'[ Ja / Nein']]])</f>
        <v>#VALUE!</v>
      </c>
      <c r="G451" s="125" t="s">
        <v>44</v>
      </c>
      <c r="H451" s="133" t="str">
        <f>IF(' 2_Wesentlichkeitsanalyse (dW)'!AF63=0,"",' 2_Wesentlichkeitsanalyse (dW)'!AF63)</f>
        <v/>
      </c>
      <c r="I451" s="134" t="str">
        <f>IF(' 2_Wesentlichkeitsanalyse (dW)'!AL63=0,"",' 2_Wesentlichkeitsanalyse (dW)'!AL63)</f>
        <v/>
      </c>
    </row>
    <row r="452" spans="2:9" ht="43" hidden="1">
      <c r="B452" s="146" t="str">
        <f>' 2_Wesentlichkeitsanalyse (dW)'!B64</f>
        <v>ESRS E3</v>
      </c>
      <c r="C452" s="122" t="str">
        <f>' 2_Wesentlichkeitsanalyse (dW)'!C64</f>
        <v>E3 - Wasser-  und Meeresressourcen</v>
      </c>
      <c r="D452" s="131" t="str">
        <f>' 2_Wesentlichkeitsanalyse (dW)'!D64</f>
        <v>Wasser</v>
      </c>
      <c r="E452" s="123" t="str">
        <f>' 2_Wesentlichkeitsanalyse (dW)'!E64</f>
        <v>Ableitung von Wasser</v>
      </c>
      <c r="F452" s="132" t="e">
        <f>IF(Tableau32[[#This Row],[Zutreffend?
'[ Ja / Nein']]]=0,"",Tableau32[[#This Row],[Zutreffend?
'[ Ja / Nein']]])</f>
        <v>#VALUE!</v>
      </c>
      <c r="G452" s="125" t="s">
        <v>44</v>
      </c>
      <c r="H452" s="133" t="str">
        <f>IF(' 2_Wesentlichkeitsanalyse (dW)'!AF64=0,"",' 2_Wesentlichkeitsanalyse (dW)'!AF64)</f>
        <v/>
      </c>
      <c r="I452" s="134" t="str">
        <f>IF(' 2_Wesentlichkeitsanalyse (dW)'!AL64=0,"",' 2_Wesentlichkeitsanalyse (dW)'!AL64)</f>
        <v/>
      </c>
    </row>
    <row r="453" spans="2:9" ht="43" hidden="1">
      <c r="B453" s="146" t="str">
        <f>' 2_Wesentlichkeitsanalyse (dW)'!B65</f>
        <v>ESRS E3</v>
      </c>
      <c r="C453" s="122" t="str">
        <f>' 2_Wesentlichkeitsanalyse (dW)'!C65</f>
        <v>E3 - Wasser-  und Meeresressourcen</v>
      </c>
      <c r="D453" s="131" t="str">
        <f>' 2_Wesentlichkeitsanalyse (dW)'!D65</f>
        <v>Wasser</v>
      </c>
      <c r="E453" s="123" t="str">
        <f>' 2_Wesentlichkeitsanalyse (dW)'!E65</f>
        <v>Ableitung von Wasser</v>
      </c>
      <c r="F453" s="132" t="e">
        <f>IF(Tableau32[[#This Row],[Zutreffend?
'[ Ja / Nein']]]=0,"",Tableau32[[#This Row],[Zutreffend?
'[ Ja / Nein']]])</f>
        <v>#VALUE!</v>
      </c>
      <c r="G453" s="125" t="s">
        <v>44</v>
      </c>
      <c r="H453" s="133" t="str">
        <f>IF(' 2_Wesentlichkeitsanalyse (dW)'!AF65=0,"",' 2_Wesentlichkeitsanalyse (dW)'!AF65)</f>
        <v/>
      </c>
      <c r="I453" s="134" t="str">
        <f>IF(' 2_Wesentlichkeitsanalyse (dW)'!AL65=0,"",' 2_Wesentlichkeitsanalyse (dW)'!AL65)</f>
        <v/>
      </c>
    </row>
    <row r="454" spans="2:9" ht="43" hidden="1">
      <c r="B454" s="146" t="str">
        <f>' 2_Wesentlichkeitsanalyse (dW)'!B66</f>
        <v>ESRS E3</v>
      </c>
      <c r="C454" s="122" t="str">
        <f>' 2_Wesentlichkeitsanalyse (dW)'!C66</f>
        <v>E3 - Wasser-  und Meeresressourcen</v>
      </c>
      <c r="D454" s="131" t="str">
        <f>' 2_Wesentlichkeitsanalyse (dW)'!D66</f>
        <v>Wasser</v>
      </c>
      <c r="E454" s="123" t="str">
        <f>' 2_Wesentlichkeitsanalyse (dW)'!E66</f>
        <v>Ableitung von Wasser</v>
      </c>
      <c r="F454" s="132" t="e">
        <f>IF(Tableau32[[#This Row],[Zutreffend?
'[ Ja / Nein']]]=0,"",Tableau32[[#This Row],[Zutreffend?
'[ Ja / Nein']]])</f>
        <v>#VALUE!</v>
      </c>
      <c r="G454" s="125" t="s">
        <v>44</v>
      </c>
      <c r="H454" s="133" t="str">
        <f>IF(' 2_Wesentlichkeitsanalyse (dW)'!AF66=0,"",' 2_Wesentlichkeitsanalyse (dW)'!AF66)</f>
        <v/>
      </c>
      <c r="I454" s="134" t="str">
        <f>IF(' 2_Wesentlichkeitsanalyse (dW)'!AL66=0,"",' 2_Wesentlichkeitsanalyse (dW)'!AL66)</f>
        <v/>
      </c>
    </row>
    <row r="455" spans="2:9" ht="43" hidden="1">
      <c r="B455" s="146" t="str">
        <f>' 2_Wesentlichkeitsanalyse (dW)'!B67</f>
        <v>ESRS E3</v>
      </c>
      <c r="C455" s="122" t="str">
        <f>' 2_Wesentlichkeitsanalyse (dW)'!C67</f>
        <v>E3 - Wasser-  und Meeresressourcen</v>
      </c>
      <c r="D455" s="131" t="str">
        <f>' 2_Wesentlichkeitsanalyse (dW)'!D67</f>
        <v>Wasser</v>
      </c>
      <c r="E455" s="123" t="str">
        <f>' 2_Wesentlichkeitsanalyse (dW)'!E67</f>
        <v>Ableitung von Wasser</v>
      </c>
      <c r="F455" s="132" t="e">
        <f>IF(Tableau32[[#This Row],[Zutreffend?
'[ Ja / Nein']]]=0,"",Tableau32[[#This Row],[Zutreffend?
'[ Ja / Nein']]])</f>
        <v>#VALUE!</v>
      </c>
      <c r="G455" s="125" t="s">
        <v>44</v>
      </c>
      <c r="H455" s="133" t="str">
        <f>IF(' 2_Wesentlichkeitsanalyse (dW)'!AF67=0,"",' 2_Wesentlichkeitsanalyse (dW)'!AF67)</f>
        <v/>
      </c>
      <c r="I455" s="134" t="str">
        <f>IF(' 2_Wesentlichkeitsanalyse (dW)'!AL67=0,"",' 2_Wesentlichkeitsanalyse (dW)'!AL67)</f>
        <v/>
      </c>
    </row>
    <row r="456" spans="2:9" ht="43" hidden="1">
      <c r="B456" s="146" t="str">
        <f>' 2_Wesentlichkeitsanalyse (dW)'!B68</f>
        <v>ESRS E3</v>
      </c>
      <c r="C456" s="122" t="str">
        <f>' 2_Wesentlichkeitsanalyse (dW)'!C68</f>
        <v>E3 - Wasser-  und Meeresressourcen</v>
      </c>
      <c r="D456" s="131" t="str">
        <f>' 2_Wesentlichkeitsanalyse (dW)'!D68</f>
        <v>Wasser</v>
      </c>
      <c r="E456" s="123" t="str">
        <f>' 2_Wesentlichkeitsanalyse (dW)'!E68</f>
        <v>Ableitung von Wasser in die Ozeane</v>
      </c>
      <c r="F456" s="132" t="e">
        <f>IF(Tableau32[[#This Row],[Zutreffend?
'[ Ja / Nein']]]=0,"",Tableau32[[#This Row],[Zutreffend?
'[ Ja / Nein']]])</f>
        <v>#VALUE!</v>
      </c>
      <c r="G456" s="125" t="s">
        <v>44</v>
      </c>
      <c r="H456" s="133" t="str">
        <f>IF(' 2_Wesentlichkeitsanalyse (dW)'!AF68=0,"",' 2_Wesentlichkeitsanalyse (dW)'!AF68)</f>
        <v/>
      </c>
      <c r="I456" s="134" t="str">
        <f>IF(' 2_Wesentlichkeitsanalyse (dW)'!AL68=0,"",' 2_Wesentlichkeitsanalyse (dW)'!AL68)</f>
        <v/>
      </c>
    </row>
    <row r="457" spans="2:9" ht="43" hidden="1">
      <c r="B457" s="146" t="str">
        <f>' 2_Wesentlichkeitsanalyse (dW)'!B69</f>
        <v>ESRS E3</v>
      </c>
      <c r="C457" s="122" t="str">
        <f>' 2_Wesentlichkeitsanalyse (dW)'!C69</f>
        <v>E3 - Wasser-  und Meeresressourcen</v>
      </c>
      <c r="D457" s="131" t="str">
        <f>' 2_Wesentlichkeitsanalyse (dW)'!D69</f>
        <v>Wasser</v>
      </c>
      <c r="E457" s="123" t="str">
        <f>' 2_Wesentlichkeitsanalyse (dW)'!E69</f>
        <v>Ableitung von Wasser in die Ozeane</v>
      </c>
      <c r="F457" s="132" t="e">
        <f>IF(Tableau32[[#This Row],[Zutreffend?
'[ Ja / Nein']]]=0,"",Tableau32[[#This Row],[Zutreffend?
'[ Ja / Nein']]])</f>
        <v>#VALUE!</v>
      </c>
      <c r="G457" s="125" t="s">
        <v>44</v>
      </c>
      <c r="H457" s="133" t="str">
        <f>IF(' 2_Wesentlichkeitsanalyse (dW)'!AF69=0,"",' 2_Wesentlichkeitsanalyse (dW)'!AF69)</f>
        <v/>
      </c>
      <c r="I457" s="134" t="str">
        <f>IF(' 2_Wesentlichkeitsanalyse (dW)'!AL69=0,"",' 2_Wesentlichkeitsanalyse (dW)'!AL69)</f>
        <v/>
      </c>
    </row>
    <row r="458" spans="2:9" ht="43" hidden="1">
      <c r="B458" s="146" t="str">
        <f>' 2_Wesentlichkeitsanalyse (dW)'!B70</f>
        <v>ESRS E3</v>
      </c>
      <c r="C458" s="122" t="str">
        <f>' 2_Wesentlichkeitsanalyse (dW)'!C70</f>
        <v>E3 - Wasser-  und Meeresressourcen</v>
      </c>
      <c r="D458" s="131" t="str">
        <f>' 2_Wesentlichkeitsanalyse (dW)'!D70</f>
        <v>Wasser</v>
      </c>
      <c r="E458" s="123" t="str">
        <f>' 2_Wesentlichkeitsanalyse (dW)'!E70</f>
        <v>Ableitung von Wasser in die Ozeane</v>
      </c>
      <c r="F458" s="132" t="e">
        <f>IF(Tableau32[[#This Row],[Zutreffend?
'[ Ja / Nein']]]=0,"",Tableau32[[#This Row],[Zutreffend?
'[ Ja / Nein']]])</f>
        <v>#VALUE!</v>
      </c>
      <c r="G458" s="125" t="s">
        <v>44</v>
      </c>
      <c r="H458" s="133" t="str">
        <f>IF(' 2_Wesentlichkeitsanalyse (dW)'!AF70=0,"",' 2_Wesentlichkeitsanalyse (dW)'!AF70)</f>
        <v/>
      </c>
      <c r="I458" s="134" t="str">
        <f>IF(' 2_Wesentlichkeitsanalyse (dW)'!AL70=0,"",' 2_Wesentlichkeitsanalyse (dW)'!AL70)</f>
        <v/>
      </c>
    </row>
    <row r="459" spans="2:9" ht="43" hidden="1">
      <c r="B459" s="146" t="str">
        <f>' 2_Wesentlichkeitsanalyse (dW)'!B71</f>
        <v>ESRS E3</v>
      </c>
      <c r="C459" s="122" t="str">
        <f>' 2_Wesentlichkeitsanalyse (dW)'!C71</f>
        <v>E3 - Wasser-  und Meeresressourcen</v>
      </c>
      <c r="D459" s="131" t="str">
        <f>' 2_Wesentlichkeitsanalyse (dW)'!D71</f>
        <v>Wasser</v>
      </c>
      <c r="E459" s="123" t="str">
        <f>' 2_Wesentlichkeitsanalyse (dW)'!E71</f>
        <v>Ableitung von Wasser in die Ozeane</v>
      </c>
      <c r="F459" s="132" t="e">
        <f>IF(Tableau32[[#This Row],[Zutreffend?
'[ Ja / Nein']]]=0,"",Tableau32[[#This Row],[Zutreffend?
'[ Ja / Nein']]])</f>
        <v>#VALUE!</v>
      </c>
      <c r="G459" s="125" t="s">
        <v>44</v>
      </c>
      <c r="H459" s="133" t="str">
        <f>IF(' 2_Wesentlichkeitsanalyse (dW)'!AF71=0,"",' 2_Wesentlichkeitsanalyse (dW)'!AF71)</f>
        <v/>
      </c>
      <c r="I459" s="134" t="str">
        <f>IF(' 2_Wesentlichkeitsanalyse (dW)'!AL71=0,"",' 2_Wesentlichkeitsanalyse (dW)'!AL71)</f>
        <v/>
      </c>
    </row>
    <row r="460" spans="2:9" ht="43" hidden="1">
      <c r="B460" s="146" t="str">
        <f>' 2_Wesentlichkeitsanalyse (dW)'!B72</f>
        <v>ESRS E3</v>
      </c>
      <c r="C460" s="122" t="str">
        <f>' 2_Wesentlichkeitsanalyse (dW)'!C72</f>
        <v>E3 - Wasser-  und Meeresressourcen</v>
      </c>
      <c r="D460" s="131" t="str">
        <f>' 2_Wesentlichkeitsanalyse (dW)'!D72</f>
        <v>Meeresressourcen</v>
      </c>
      <c r="E460" s="123" t="str">
        <f>' 2_Wesentlichkeitsanalyse (dW)'!E72</f>
        <v>Gewinnung und Nutzung von Meeresressourcen</v>
      </c>
      <c r="F460" s="132" t="e">
        <f>IF(Tableau32[[#This Row],[Zutreffend?
'[ Ja / Nein']]]=0,"",Tableau32[[#This Row],[Zutreffend?
'[ Ja / Nein']]])</f>
        <v>#VALUE!</v>
      </c>
      <c r="G460" s="125" t="s">
        <v>44</v>
      </c>
      <c r="H460" s="133" t="str">
        <f>IF(' 2_Wesentlichkeitsanalyse (dW)'!AF72=0,"",' 2_Wesentlichkeitsanalyse (dW)'!AF72)</f>
        <v/>
      </c>
      <c r="I460" s="134" t="str">
        <f>IF(' 2_Wesentlichkeitsanalyse (dW)'!AL72=0,"",' 2_Wesentlichkeitsanalyse (dW)'!AL72)</f>
        <v/>
      </c>
    </row>
    <row r="461" spans="2:9" ht="43" hidden="1">
      <c r="B461" s="146" t="str">
        <f>' 2_Wesentlichkeitsanalyse (dW)'!B73</f>
        <v>ESRS E3</v>
      </c>
      <c r="C461" s="122" t="str">
        <f>' 2_Wesentlichkeitsanalyse (dW)'!C73</f>
        <v>E3 - Wasser-  und Meeresressourcen</v>
      </c>
      <c r="D461" s="131" t="str">
        <f>' 2_Wesentlichkeitsanalyse (dW)'!D73</f>
        <v>Meeresressourcen</v>
      </c>
      <c r="E461" s="123" t="str">
        <f>' 2_Wesentlichkeitsanalyse (dW)'!E73</f>
        <v>Gewinnung und Nutzung von Meeresressourcen</v>
      </c>
      <c r="F461" s="132" t="e">
        <f>IF(Tableau32[[#This Row],[Zutreffend?
'[ Ja / Nein']]]=0,"",Tableau32[[#This Row],[Zutreffend?
'[ Ja / Nein']]])</f>
        <v>#VALUE!</v>
      </c>
      <c r="G461" s="125" t="s">
        <v>44</v>
      </c>
      <c r="H461" s="133" t="str">
        <f>IF(' 2_Wesentlichkeitsanalyse (dW)'!AF73=0,"",' 2_Wesentlichkeitsanalyse (dW)'!AF73)</f>
        <v/>
      </c>
      <c r="I461" s="134" t="str">
        <f>IF(' 2_Wesentlichkeitsanalyse (dW)'!AL73=0,"",' 2_Wesentlichkeitsanalyse (dW)'!AL73)</f>
        <v/>
      </c>
    </row>
    <row r="462" spans="2:9" ht="43" hidden="1">
      <c r="B462" s="146" t="str">
        <f>' 2_Wesentlichkeitsanalyse (dW)'!B74</f>
        <v>ESRS E3</v>
      </c>
      <c r="C462" s="122" t="str">
        <f>' 2_Wesentlichkeitsanalyse (dW)'!C74</f>
        <v>E3 - Wasser-  und Meeresressourcen</v>
      </c>
      <c r="D462" s="131" t="str">
        <f>' 2_Wesentlichkeitsanalyse (dW)'!D74</f>
        <v>Meeresressourcen</v>
      </c>
      <c r="E462" s="123" t="str">
        <f>' 2_Wesentlichkeitsanalyse (dW)'!E74</f>
        <v>Gewinnung und Nutzung von Meeresressourcen</v>
      </c>
      <c r="F462" s="132" t="e">
        <f>IF(Tableau32[[#This Row],[Zutreffend?
'[ Ja / Nein']]]=0,"",Tableau32[[#This Row],[Zutreffend?
'[ Ja / Nein']]])</f>
        <v>#VALUE!</v>
      </c>
      <c r="G462" s="125" t="s">
        <v>44</v>
      </c>
      <c r="H462" s="133" t="str">
        <f>IF(' 2_Wesentlichkeitsanalyse (dW)'!AF74=0,"",' 2_Wesentlichkeitsanalyse (dW)'!AF74)</f>
        <v/>
      </c>
      <c r="I462" s="134" t="str">
        <f>IF(' 2_Wesentlichkeitsanalyse (dW)'!AL74=0,"",' 2_Wesentlichkeitsanalyse (dW)'!AL74)</f>
        <v/>
      </c>
    </row>
    <row r="463" spans="2:9" ht="43" hidden="1">
      <c r="B463" s="146" t="str">
        <f>' 2_Wesentlichkeitsanalyse (dW)'!B75</f>
        <v>ESRS E3</v>
      </c>
      <c r="C463" s="122" t="str">
        <f>' 2_Wesentlichkeitsanalyse (dW)'!C75</f>
        <v>E3 - Wasser-  und Meeresressourcen</v>
      </c>
      <c r="D463" s="131" t="str">
        <f>' 2_Wesentlichkeitsanalyse (dW)'!D75</f>
        <v>Meeresressourcen</v>
      </c>
      <c r="E463" s="123" t="str">
        <f>' 2_Wesentlichkeitsanalyse (dW)'!E75</f>
        <v>Gewinnung und Nutzung von Meeresressourcen</v>
      </c>
      <c r="F463" s="132" t="e">
        <f>IF(Tableau32[[#This Row],[Zutreffend?
'[ Ja / Nein']]]=0,"",Tableau32[[#This Row],[Zutreffend?
'[ Ja / Nein']]])</f>
        <v>#VALUE!</v>
      </c>
      <c r="G463" s="125" t="s">
        <v>44</v>
      </c>
      <c r="H463" s="133" t="str">
        <f>IF(' 2_Wesentlichkeitsanalyse (dW)'!AF75=0,"",' 2_Wesentlichkeitsanalyse (dW)'!AF75)</f>
        <v/>
      </c>
      <c r="I463" s="134" t="str">
        <f>IF(' 2_Wesentlichkeitsanalyse (dW)'!AL75=0,"",' 2_Wesentlichkeitsanalyse (dW)'!AL75)</f>
        <v/>
      </c>
    </row>
    <row r="464" spans="2:9" ht="64.5" hidden="1">
      <c r="B464" s="146" t="str">
        <f>' 2_Wesentlichkeitsanalyse (dW)'!B77</f>
        <v>ESRS E4</v>
      </c>
      <c r="C464" s="122" t="str">
        <f>' 2_Wesentlichkeitsanalyse (dW)'!C77</f>
        <v>E4 - Biologische Vielfalt und Ökosysteme</v>
      </c>
      <c r="D464" s="131" t="str">
        <f>' 2_Wesentlichkeitsanalyse (dW)'!D77</f>
        <v>Direkte Ursachen des Biodiversitätsverlusts</v>
      </c>
      <c r="E464" s="123" t="str">
        <f>' 2_Wesentlichkeitsanalyse (dW)'!E77</f>
        <v>Klimawandel</v>
      </c>
      <c r="F464" s="132" t="e">
        <f>IF(Tableau32[[#This Row],[Zutreffend?
'[ Ja / Nein']]]=0,"",Tableau32[[#This Row],[Zutreffend?
'[ Ja / Nein']]])</f>
        <v>#VALUE!</v>
      </c>
      <c r="G464" s="125" t="s">
        <v>44</v>
      </c>
      <c r="H464" s="133" t="str">
        <f>IF(' 2_Wesentlichkeitsanalyse (dW)'!AF77=0,"",' 2_Wesentlichkeitsanalyse (dW)'!AF77)</f>
        <v/>
      </c>
      <c r="I464" s="134" t="str">
        <f>IF(' 2_Wesentlichkeitsanalyse (dW)'!AL77=0,"",' 2_Wesentlichkeitsanalyse (dW)'!AL77)</f>
        <v/>
      </c>
    </row>
    <row r="465" spans="2:9" ht="64.5" hidden="1">
      <c r="B465" s="146" t="str">
        <f>' 2_Wesentlichkeitsanalyse (dW)'!B78</f>
        <v>ESRS E4</v>
      </c>
      <c r="C465" s="122" t="str">
        <f>' 2_Wesentlichkeitsanalyse (dW)'!C78</f>
        <v>E4 - Biologische Vielfalt und Ökosysteme</v>
      </c>
      <c r="D465" s="131" t="str">
        <f>' 2_Wesentlichkeitsanalyse (dW)'!D78</f>
        <v>Direkte Ursachen des Biodiversitätsverlusts</v>
      </c>
      <c r="E465" s="123" t="str">
        <f>' 2_Wesentlichkeitsanalyse (dW)'!E78</f>
        <v>Klimawandel</v>
      </c>
      <c r="F465" s="132" t="e">
        <f>IF(Tableau32[[#This Row],[Zutreffend?
'[ Ja / Nein']]]=0,"",Tableau32[[#This Row],[Zutreffend?
'[ Ja / Nein']]])</f>
        <v>#VALUE!</v>
      </c>
      <c r="G465" s="125" t="s">
        <v>44</v>
      </c>
      <c r="H465" s="133" t="str">
        <f>IF(' 2_Wesentlichkeitsanalyse (dW)'!AF78=0,"",' 2_Wesentlichkeitsanalyse (dW)'!AF78)</f>
        <v/>
      </c>
      <c r="I465" s="134" t="str">
        <f>IF(' 2_Wesentlichkeitsanalyse (dW)'!AL78=0,"",' 2_Wesentlichkeitsanalyse (dW)'!AL78)</f>
        <v/>
      </c>
    </row>
    <row r="466" spans="2:9" ht="64.5" hidden="1">
      <c r="B466" s="146" t="str">
        <f>' 2_Wesentlichkeitsanalyse (dW)'!B79</f>
        <v>ESRS E4</v>
      </c>
      <c r="C466" s="122" t="str">
        <f>' 2_Wesentlichkeitsanalyse (dW)'!C79</f>
        <v>E4 - Biologische Vielfalt und Ökosysteme</v>
      </c>
      <c r="D466" s="131" t="str">
        <f>' 2_Wesentlichkeitsanalyse (dW)'!D79</f>
        <v>Direkte Ursachen des Biodiversitätsverlusts</v>
      </c>
      <c r="E466" s="123" t="str">
        <f>' 2_Wesentlichkeitsanalyse (dW)'!E79</f>
        <v>Klimawandel</v>
      </c>
      <c r="F466" s="132" t="e">
        <f>IF(Tableau32[[#This Row],[Zutreffend?
'[ Ja / Nein']]]=0,"",Tableau32[[#This Row],[Zutreffend?
'[ Ja / Nein']]])</f>
        <v>#VALUE!</v>
      </c>
      <c r="G466" s="125" t="s">
        <v>44</v>
      </c>
      <c r="H466" s="133" t="str">
        <f>IF(' 2_Wesentlichkeitsanalyse (dW)'!AF79=0,"",' 2_Wesentlichkeitsanalyse (dW)'!AF79)</f>
        <v/>
      </c>
      <c r="I466" s="134" t="str">
        <f>IF(' 2_Wesentlichkeitsanalyse (dW)'!AL79=0,"",' 2_Wesentlichkeitsanalyse (dW)'!AL79)</f>
        <v/>
      </c>
    </row>
    <row r="467" spans="2:9" ht="64.5" hidden="1">
      <c r="B467" s="146" t="str">
        <f>' 2_Wesentlichkeitsanalyse (dW)'!B80</f>
        <v>ESRS E4</v>
      </c>
      <c r="C467" s="122" t="str">
        <f>' 2_Wesentlichkeitsanalyse (dW)'!C80</f>
        <v>E4 - Biologische Vielfalt und Ökosysteme</v>
      </c>
      <c r="D467" s="131" t="str">
        <f>' 2_Wesentlichkeitsanalyse (dW)'!D80</f>
        <v>Direkte Ursachen des Biodiversitätsverlusts</v>
      </c>
      <c r="E467" s="123" t="str">
        <f>' 2_Wesentlichkeitsanalyse (dW)'!E80</f>
        <v>Klimawandel</v>
      </c>
      <c r="F467" s="132" t="e">
        <f>IF(Tableau32[[#This Row],[Zutreffend?
'[ Ja / Nein']]]=0,"",Tableau32[[#This Row],[Zutreffend?
'[ Ja / Nein']]])</f>
        <v>#VALUE!</v>
      </c>
      <c r="G467" s="125" t="s">
        <v>44</v>
      </c>
      <c r="H467" s="133" t="str">
        <f>IF(' 2_Wesentlichkeitsanalyse (dW)'!AF80=0,"",' 2_Wesentlichkeitsanalyse (dW)'!AF80)</f>
        <v/>
      </c>
      <c r="I467" s="134" t="str">
        <f>IF(' 2_Wesentlichkeitsanalyse (dW)'!AL80=0,"",' 2_Wesentlichkeitsanalyse (dW)'!AL80)</f>
        <v/>
      </c>
    </row>
    <row r="468" spans="2:9" ht="64.5" hidden="1">
      <c r="B468" s="146" t="str">
        <f>' 2_Wesentlichkeitsanalyse (dW)'!B81</f>
        <v>ESRS E4</v>
      </c>
      <c r="C468" s="122" t="str">
        <f>' 2_Wesentlichkeitsanalyse (dW)'!C81</f>
        <v>E4 - Biologische Vielfalt und Ökosysteme</v>
      </c>
      <c r="D468" s="131" t="str">
        <f>' 2_Wesentlichkeitsanalyse (dW)'!D81</f>
        <v>Direkte Ursachen des Biodiversitätsverlusts</v>
      </c>
      <c r="E468" s="123" t="str">
        <f>' 2_Wesentlichkeitsanalyse (dW)'!E81</f>
        <v>Landnutzungsänderungen, Süßwasser- und Meeresnutzungsänderungen</v>
      </c>
      <c r="F468" s="132" t="e">
        <f>IF(Tableau32[[#This Row],[Zutreffend?
'[ Ja / Nein']]]=0,"",Tableau32[[#This Row],[Zutreffend?
'[ Ja / Nein']]])</f>
        <v>#VALUE!</v>
      </c>
      <c r="G468" s="125" t="s">
        <v>44</v>
      </c>
      <c r="H468" s="133" t="str">
        <f>IF(' 2_Wesentlichkeitsanalyse (dW)'!AF81=0,"",' 2_Wesentlichkeitsanalyse (dW)'!AF81)</f>
        <v/>
      </c>
      <c r="I468" s="134" t="str">
        <f>IF(' 2_Wesentlichkeitsanalyse (dW)'!AL81=0,"",' 2_Wesentlichkeitsanalyse (dW)'!AL81)</f>
        <v/>
      </c>
    </row>
    <row r="469" spans="2:9" ht="64.5" hidden="1">
      <c r="B469" s="146" t="str">
        <f>' 2_Wesentlichkeitsanalyse (dW)'!B82</f>
        <v>ESRS E4</v>
      </c>
      <c r="C469" s="122" t="str">
        <f>' 2_Wesentlichkeitsanalyse (dW)'!C82</f>
        <v>E4 - Biologische Vielfalt und Ökosysteme</v>
      </c>
      <c r="D469" s="131" t="str">
        <f>' 2_Wesentlichkeitsanalyse (dW)'!D82</f>
        <v>Direkte Ursachen des Biodiversitätsverlusts</v>
      </c>
      <c r="E469" s="123" t="str">
        <f>' 2_Wesentlichkeitsanalyse (dW)'!E82</f>
        <v>Landnutzungsänderungen, Süßwasser- und Meeresnutzungsänderungen</v>
      </c>
      <c r="F469" s="132" t="e">
        <f>IF(Tableau32[[#This Row],[Zutreffend?
'[ Ja / Nein']]]=0,"",Tableau32[[#This Row],[Zutreffend?
'[ Ja / Nein']]])</f>
        <v>#VALUE!</v>
      </c>
      <c r="G469" s="125" t="s">
        <v>44</v>
      </c>
      <c r="H469" s="133" t="str">
        <f>IF(' 2_Wesentlichkeitsanalyse (dW)'!AF82=0,"",' 2_Wesentlichkeitsanalyse (dW)'!AF82)</f>
        <v/>
      </c>
      <c r="I469" s="134" t="str">
        <f>IF(' 2_Wesentlichkeitsanalyse (dW)'!AL82=0,"",' 2_Wesentlichkeitsanalyse (dW)'!AL82)</f>
        <v/>
      </c>
    </row>
    <row r="470" spans="2:9" ht="64.5" hidden="1">
      <c r="B470" s="146" t="str">
        <f>' 2_Wesentlichkeitsanalyse (dW)'!B83</f>
        <v>ESRS E4</v>
      </c>
      <c r="C470" s="122" t="str">
        <f>' 2_Wesentlichkeitsanalyse (dW)'!C83</f>
        <v>E4 - Biologische Vielfalt und Ökosysteme</v>
      </c>
      <c r="D470" s="131" t="str">
        <f>' 2_Wesentlichkeitsanalyse (dW)'!D83</f>
        <v>Direkte Ursachen des Biodiversitätsverlusts</v>
      </c>
      <c r="E470" s="123" t="str">
        <f>' 2_Wesentlichkeitsanalyse (dW)'!E83</f>
        <v>Landnutzungsänderungen, Süßwasser- und Meeresnutzungsänderungen</v>
      </c>
      <c r="F470" s="132" t="e">
        <f>IF(Tableau32[[#This Row],[Zutreffend?
'[ Ja / Nein']]]=0,"",Tableau32[[#This Row],[Zutreffend?
'[ Ja / Nein']]])</f>
        <v>#VALUE!</v>
      </c>
      <c r="G470" s="125" t="s">
        <v>44</v>
      </c>
      <c r="H470" s="133" t="str">
        <f>IF(' 2_Wesentlichkeitsanalyse (dW)'!AF83=0,"",' 2_Wesentlichkeitsanalyse (dW)'!AF83)</f>
        <v/>
      </c>
      <c r="I470" s="134" t="str">
        <f>IF(' 2_Wesentlichkeitsanalyse (dW)'!AL83=0,"",' 2_Wesentlichkeitsanalyse (dW)'!AL83)</f>
        <v/>
      </c>
    </row>
    <row r="471" spans="2:9" ht="64.5" hidden="1">
      <c r="B471" s="146" t="str">
        <f>' 2_Wesentlichkeitsanalyse (dW)'!B84</f>
        <v>ESRS E4</v>
      </c>
      <c r="C471" s="122" t="str">
        <f>' 2_Wesentlichkeitsanalyse (dW)'!C84</f>
        <v>E4 - Biologische Vielfalt und Ökosysteme</v>
      </c>
      <c r="D471" s="131" t="str">
        <f>' 2_Wesentlichkeitsanalyse (dW)'!D84</f>
        <v>Direkte Ursachen des Biodiversitätsverlusts</v>
      </c>
      <c r="E471" s="123" t="str">
        <f>' 2_Wesentlichkeitsanalyse (dW)'!E84</f>
        <v>Landnutzungsänderungen, Süßwasser- und Meeresnutzungsänderungen</v>
      </c>
      <c r="F471" s="132" t="e">
        <f>IF(Tableau32[[#This Row],[Zutreffend?
'[ Ja / Nein']]]=0,"",Tableau32[[#This Row],[Zutreffend?
'[ Ja / Nein']]])</f>
        <v>#VALUE!</v>
      </c>
      <c r="G471" s="125" t="s">
        <v>44</v>
      </c>
      <c r="H471" s="133" t="str">
        <f>IF(' 2_Wesentlichkeitsanalyse (dW)'!AF84=0,"",' 2_Wesentlichkeitsanalyse (dW)'!AF84)</f>
        <v/>
      </c>
      <c r="I471" s="134" t="str">
        <f>IF(' 2_Wesentlichkeitsanalyse (dW)'!AL84=0,"",' 2_Wesentlichkeitsanalyse (dW)'!AL84)</f>
        <v/>
      </c>
    </row>
    <row r="472" spans="2:9" ht="64.5" hidden="1">
      <c r="B472" s="146" t="str">
        <f>' 2_Wesentlichkeitsanalyse (dW)'!B85</f>
        <v>ESRS E4</v>
      </c>
      <c r="C472" s="122" t="str">
        <f>' 2_Wesentlichkeitsanalyse (dW)'!C85</f>
        <v>E4 - Biologische Vielfalt und Ökosysteme</v>
      </c>
      <c r="D472" s="131" t="str">
        <f>' 2_Wesentlichkeitsanalyse (dW)'!D85</f>
        <v>Direkte Ursachen des Biodiversitätsverlusts</v>
      </c>
      <c r="E472" s="123" t="str">
        <f>' 2_Wesentlichkeitsanalyse (dW)'!E85</f>
        <v>Direkte Ausbeutung</v>
      </c>
      <c r="F472" s="132" t="e">
        <f>IF(Tableau32[[#This Row],[Zutreffend?
'[ Ja / Nein']]]=0,"",Tableau32[[#This Row],[Zutreffend?
'[ Ja / Nein']]])</f>
        <v>#VALUE!</v>
      </c>
      <c r="G472" s="125" t="s">
        <v>44</v>
      </c>
      <c r="H472" s="133" t="str">
        <f>IF(' 2_Wesentlichkeitsanalyse (dW)'!AF85=0,"",' 2_Wesentlichkeitsanalyse (dW)'!AF85)</f>
        <v/>
      </c>
      <c r="I472" s="134" t="str">
        <f>IF(' 2_Wesentlichkeitsanalyse (dW)'!AL85=0,"",' 2_Wesentlichkeitsanalyse (dW)'!AL85)</f>
        <v/>
      </c>
    </row>
    <row r="473" spans="2:9" ht="64.5" hidden="1">
      <c r="B473" s="146" t="str">
        <f>' 2_Wesentlichkeitsanalyse (dW)'!B86</f>
        <v>ESRS E4</v>
      </c>
      <c r="C473" s="122" t="str">
        <f>' 2_Wesentlichkeitsanalyse (dW)'!C86</f>
        <v>E4 - Biologische Vielfalt und Ökosysteme</v>
      </c>
      <c r="D473" s="131" t="str">
        <f>' 2_Wesentlichkeitsanalyse (dW)'!D86</f>
        <v>Direkte Ursachen des Biodiversitätsverlusts</v>
      </c>
      <c r="E473" s="123" t="str">
        <f>' 2_Wesentlichkeitsanalyse (dW)'!E86</f>
        <v>Direkte Ausbeutung</v>
      </c>
      <c r="F473" s="132" t="e">
        <f>IF(Tableau32[[#This Row],[Zutreffend?
'[ Ja / Nein']]]=0,"",Tableau32[[#This Row],[Zutreffend?
'[ Ja / Nein']]])</f>
        <v>#VALUE!</v>
      </c>
      <c r="G473" s="125" t="s">
        <v>44</v>
      </c>
      <c r="H473" s="133" t="str">
        <f>IF(' 2_Wesentlichkeitsanalyse (dW)'!AF86=0,"",' 2_Wesentlichkeitsanalyse (dW)'!AF86)</f>
        <v/>
      </c>
      <c r="I473" s="134" t="str">
        <f>IF(' 2_Wesentlichkeitsanalyse (dW)'!AL86=0,"",' 2_Wesentlichkeitsanalyse (dW)'!AL86)</f>
        <v/>
      </c>
    </row>
    <row r="474" spans="2:9" ht="64.5" hidden="1">
      <c r="B474" s="146" t="str">
        <f>' 2_Wesentlichkeitsanalyse (dW)'!B87</f>
        <v>ESRS E4</v>
      </c>
      <c r="C474" s="122" t="str">
        <f>' 2_Wesentlichkeitsanalyse (dW)'!C87</f>
        <v>E4 - Biologische Vielfalt und Ökosysteme</v>
      </c>
      <c r="D474" s="131" t="str">
        <f>' 2_Wesentlichkeitsanalyse (dW)'!D87</f>
        <v>Direkte Ursachen des Biodiversitätsverlusts</v>
      </c>
      <c r="E474" s="123" t="str">
        <f>' 2_Wesentlichkeitsanalyse (dW)'!E87</f>
        <v>Direkte Ausbeutung</v>
      </c>
      <c r="F474" s="132" t="e">
        <f>IF(Tableau32[[#This Row],[Zutreffend?
'[ Ja / Nein']]]=0,"",Tableau32[[#This Row],[Zutreffend?
'[ Ja / Nein']]])</f>
        <v>#VALUE!</v>
      </c>
      <c r="G474" s="125" t="s">
        <v>44</v>
      </c>
      <c r="H474" s="133" t="str">
        <f>IF(' 2_Wesentlichkeitsanalyse (dW)'!AF87=0,"",' 2_Wesentlichkeitsanalyse (dW)'!AF87)</f>
        <v/>
      </c>
      <c r="I474" s="134" t="str">
        <f>IF(' 2_Wesentlichkeitsanalyse (dW)'!AL87=0,"",' 2_Wesentlichkeitsanalyse (dW)'!AL87)</f>
        <v/>
      </c>
    </row>
    <row r="475" spans="2:9" ht="64.5" hidden="1">
      <c r="B475" s="146" t="str">
        <f>' 2_Wesentlichkeitsanalyse (dW)'!B88</f>
        <v>ESRS E4</v>
      </c>
      <c r="C475" s="122" t="str">
        <f>' 2_Wesentlichkeitsanalyse (dW)'!C88</f>
        <v>E4 - Biologische Vielfalt und Ökosysteme</v>
      </c>
      <c r="D475" s="131" t="str">
        <f>' 2_Wesentlichkeitsanalyse (dW)'!D88</f>
        <v>Direkte Ursachen des Biodiversitätsverlusts</v>
      </c>
      <c r="E475" s="123" t="str">
        <f>' 2_Wesentlichkeitsanalyse (dW)'!E88</f>
        <v>Direkte Ausbeutung</v>
      </c>
      <c r="F475" s="132" t="e">
        <f>IF(Tableau32[[#This Row],[Zutreffend?
'[ Ja / Nein']]]=0,"",Tableau32[[#This Row],[Zutreffend?
'[ Ja / Nein']]])</f>
        <v>#VALUE!</v>
      </c>
      <c r="G475" s="125" t="s">
        <v>44</v>
      </c>
      <c r="H475" s="133" t="str">
        <f>IF(' 2_Wesentlichkeitsanalyse (dW)'!AF88=0,"",' 2_Wesentlichkeitsanalyse (dW)'!AF88)</f>
        <v/>
      </c>
      <c r="I475" s="134" t="str">
        <f>IF(' 2_Wesentlichkeitsanalyse (dW)'!AL88=0,"",' 2_Wesentlichkeitsanalyse (dW)'!AL88)</f>
        <v/>
      </c>
    </row>
    <row r="476" spans="2:9" ht="64.5" hidden="1">
      <c r="B476" s="146" t="str">
        <f>' 2_Wesentlichkeitsanalyse (dW)'!B89</f>
        <v>ESRS E4</v>
      </c>
      <c r="C476" s="122" t="str">
        <f>' 2_Wesentlichkeitsanalyse (dW)'!C89</f>
        <v>E4 - Biologische Vielfalt und Ökosysteme</v>
      </c>
      <c r="D476" s="131" t="str">
        <f>' 2_Wesentlichkeitsanalyse (dW)'!D89</f>
        <v>Direkte Ursachen des Biodiversitätsverlusts</v>
      </c>
      <c r="E476" s="123" t="str">
        <f>' 2_Wesentlichkeitsanalyse (dW)'!E89</f>
        <v>Invasive gebietsfremde Arten</v>
      </c>
      <c r="F476" s="132" t="e">
        <f>IF(Tableau32[[#This Row],[Zutreffend?
'[ Ja / Nein']]]=0,"",Tableau32[[#This Row],[Zutreffend?
'[ Ja / Nein']]])</f>
        <v>#VALUE!</v>
      </c>
      <c r="G476" s="125" t="s">
        <v>44</v>
      </c>
      <c r="H476" s="133" t="str">
        <f>IF(' 2_Wesentlichkeitsanalyse (dW)'!AF89=0,"",' 2_Wesentlichkeitsanalyse (dW)'!AF89)</f>
        <v/>
      </c>
      <c r="I476" s="134" t="str">
        <f>IF(' 2_Wesentlichkeitsanalyse (dW)'!AL89=0,"",' 2_Wesentlichkeitsanalyse (dW)'!AL89)</f>
        <v/>
      </c>
    </row>
    <row r="477" spans="2:9" ht="64.5" hidden="1">
      <c r="B477" s="146" t="str">
        <f>' 2_Wesentlichkeitsanalyse (dW)'!B90</f>
        <v>ESRS E4</v>
      </c>
      <c r="C477" s="122" t="str">
        <f>' 2_Wesentlichkeitsanalyse (dW)'!C90</f>
        <v>E4 - Biologische Vielfalt und Ökosysteme</v>
      </c>
      <c r="D477" s="131" t="str">
        <f>' 2_Wesentlichkeitsanalyse (dW)'!D90</f>
        <v>Direkte Ursachen des Biodiversitätsverlusts</v>
      </c>
      <c r="E477" s="123" t="str">
        <f>' 2_Wesentlichkeitsanalyse (dW)'!E90</f>
        <v>Invasive gebietsfremde Arten</v>
      </c>
      <c r="F477" s="132" t="e">
        <f>IF(Tableau32[[#This Row],[Zutreffend?
'[ Ja / Nein']]]=0,"",Tableau32[[#This Row],[Zutreffend?
'[ Ja / Nein']]])</f>
        <v>#VALUE!</v>
      </c>
      <c r="G477" s="125" t="s">
        <v>44</v>
      </c>
      <c r="H477" s="133" t="str">
        <f>IF(' 2_Wesentlichkeitsanalyse (dW)'!AF90=0,"",' 2_Wesentlichkeitsanalyse (dW)'!AF90)</f>
        <v/>
      </c>
      <c r="I477" s="134" t="str">
        <f>IF(' 2_Wesentlichkeitsanalyse (dW)'!AL90=0,"",' 2_Wesentlichkeitsanalyse (dW)'!AL90)</f>
        <v/>
      </c>
    </row>
    <row r="478" spans="2:9" ht="64.5" hidden="1">
      <c r="B478" s="146" t="str">
        <f>' 2_Wesentlichkeitsanalyse (dW)'!B91</f>
        <v>ESRS E4</v>
      </c>
      <c r="C478" s="122" t="str">
        <f>' 2_Wesentlichkeitsanalyse (dW)'!C91</f>
        <v>E4 - Biologische Vielfalt und Ökosysteme</v>
      </c>
      <c r="D478" s="131" t="str">
        <f>' 2_Wesentlichkeitsanalyse (dW)'!D91</f>
        <v>Direkte Ursachen des Biodiversitätsverlusts</v>
      </c>
      <c r="E478" s="123" t="str">
        <f>' 2_Wesentlichkeitsanalyse (dW)'!E91</f>
        <v>Invasive gebietsfremde Arten</v>
      </c>
      <c r="F478" s="132" t="e">
        <f>IF(Tableau32[[#This Row],[Zutreffend?
'[ Ja / Nein']]]=0,"",Tableau32[[#This Row],[Zutreffend?
'[ Ja / Nein']]])</f>
        <v>#VALUE!</v>
      </c>
      <c r="G478" s="125" t="s">
        <v>44</v>
      </c>
      <c r="H478" s="133" t="str">
        <f>IF(' 2_Wesentlichkeitsanalyse (dW)'!AF91=0,"",' 2_Wesentlichkeitsanalyse (dW)'!AF91)</f>
        <v/>
      </c>
      <c r="I478" s="134" t="str">
        <f>IF(' 2_Wesentlichkeitsanalyse (dW)'!AL91=0,"",' 2_Wesentlichkeitsanalyse (dW)'!AL91)</f>
        <v/>
      </c>
    </row>
    <row r="479" spans="2:9" ht="64.5" hidden="1">
      <c r="B479" s="146" t="str">
        <f>' 2_Wesentlichkeitsanalyse (dW)'!B92</f>
        <v>ESRS E4</v>
      </c>
      <c r="C479" s="122" t="str">
        <f>' 2_Wesentlichkeitsanalyse (dW)'!C92</f>
        <v>E4 - Biologische Vielfalt und Ökosysteme</v>
      </c>
      <c r="D479" s="131" t="str">
        <f>' 2_Wesentlichkeitsanalyse (dW)'!D92</f>
        <v>Direkte Ursachen des Biodiversitätsverlusts</v>
      </c>
      <c r="E479" s="123" t="str">
        <f>' 2_Wesentlichkeitsanalyse (dW)'!E92</f>
        <v>Invasive gebietsfremde Arten</v>
      </c>
      <c r="F479" s="132" t="e">
        <f>IF(Tableau32[[#This Row],[Zutreffend?
'[ Ja / Nein']]]=0,"",Tableau32[[#This Row],[Zutreffend?
'[ Ja / Nein']]])</f>
        <v>#VALUE!</v>
      </c>
      <c r="G479" s="125" t="s">
        <v>44</v>
      </c>
      <c r="H479" s="133" t="str">
        <f>IF(' 2_Wesentlichkeitsanalyse (dW)'!AF92=0,"",' 2_Wesentlichkeitsanalyse (dW)'!AF92)</f>
        <v/>
      </c>
      <c r="I479" s="134" t="str">
        <f>IF(' 2_Wesentlichkeitsanalyse (dW)'!AL92=0,"",' 2_Wesentlichkeitsanalyse (dW)'!AL92)</f>
        <v/>
      </c>
    </row>
    <row r="480" spans="2:9" ht="64.5" hidden="1">
      <c r="B480" s="146" t="str">
        <f>' 2_Wesentlichkeitsanalyse (dW)'!B93</f>
        <v>ESRS E4</v>
      </c>
      <c r="C480" s="122" t="str">
        <f>' 2_Wesentlichkeitsanalyse (dW)'!C93</f>
        <v>E4 - Biologische Vielfalt und Ökosysteme</v>
      </c>
      <c r="D480" s="131" t="str">
        <f>' 2_Wesentlichkeitsanalyse (dW)'!D93</f>
        <v>Direkte Ursachen des Biodiversitätsverlusts</v>
      </c>
      <c r="E480" s="123" t="str">
        <f>' 2_Wesentlichkeitsanalyse (dW)'!E93</f>
        <v>Umweltverschmutzung</v>
      </c>
      <c r="F480" s="132" t="e">
        <f>IF(Tableau32[[#This Row],[Zutreffend?
'[ Ja / Nein']]]=0,"",Tableau32[[#This Row],[Zutreffend?
'[ Ja / Nein']]])</f>
        <v>#VALUE!</v>
      </c>
      <c r="G480" s="125" t="s">
        <v>44</v>
      </c>
      <c r="H480" s="133" t="str">
        <f>IF(' 2_Wesentlichkeitsanalyse (dW)'!AF93=0,"",' 2_Wesentlichkeitsanalyse (dW)'!AF93)</f>
        <v/>
      </c>
      <c r="I480" s="134" t="str">
        <f>IF(' 2_Wesentlichkeitsanalyse (dW)'!AL93=0,"",' 2_Wesentlichkeitsanalyse (dW)'!AL93)</f>
        <v/>
      </c>
    </row>
    <row r="481" spans="2:9" ht="64.5" hidden="1">
      <c r="B481" s="146" t="str">
        <f>' 2_Wesentlichkeitsanalyse (dW)'!B94</f>
        <v>ESRS E4</v>
      </c>
      <c r="C481" s="122" t="str">
        <f>' 2_Wesentlichkeitsanalyse (dW)'!C94</f>
        <v>E4 - Biologische Vielfalt und Ökosysteme</v>
      </c>
      <c r="D481" s="131" t="str">
        <f>' 2_Wesentlichkeitsanalyse (dW)'!D94</f>
        <v>Direkte Ursachen des Biodiversitätsverlusts</v>
      </c>
      <c r="E481" s="123" t="str">
        <f>' 2_Wesentlichkeitsanalyse (dW)'!E94</f>
        <v>Umweltverschmutzung</v>
      </c>
      <c r="F481" s="132" t="e">
        <f>IF(Tableau32[[#This Row],[Zutreffend?
'[ Ja / Nein']]]=0,"",Tableau32[[#This Row],[Zutreffend?
'[ Ja / Nein']]])</f>
        <v>#VALUE!</v>
      </c>
      <c r="G481" s="125" t="s">
        <v>44</v>
      </c>
      <c r="H481" s="133" t="str">
        <f>IF(' 2_Wesentlichkeitsanalyse (dW)'!AF94=0,"",' 2_Wesentlichkeitsanalyse (dW)'!AF94)</f>
        <v/>
      </c>
      <c r="I481" s="134" t="str">
        <f>IF(' 2_Wesentlichkeitsanalyse (dW)'!AL94=0,"",' 2_Wesentlichkeitsanalyse (dW)'!AL94)</f>
        <v/>
      </c>
    </row>
    <row r="482" spans="2:9" ht="64.5" hidden="1">
      <c r="B482" s="146" t="str">
        <f>' 2_Wesentlichkeitsanalyse (dW)'!B95</f>
        <v>ESRS E4</v>
      </c>
      <c r="C482" s="122" t="str">
        <f>' 2_Wesentlichkeitsanalyse (dW)'!C95</f>
        <v>E4 - Biologische Vielfalt und Ökosysteme</v>
      </c>
      <c r="D482" s="131" t="str">
        <f>' 2_Wesentlichkeitsanalyse (dW)'!D95</f>
        <v>Direkte Ursachen des Biodiversitätsverlusts</v>
      </c>
      <c r="E482" s="123" t="str">
        <f>' 2_Wesentlichkeitsanalyse (dW)'!E95</f>
        <v>Umweltverschmutzung</v>
      </c>
      <c r="F482" s="132" t="e">
        <f>IF(Tableau32[[#This Row],[Zutreffend?
'[ Ja / Nein']]]=0,"",Tableau32[[#This Row],[Zutreffend?
'[ Ja / Nein']]])</f>
        <v>#VALUE!</v>
      </c>
      <c r="G482" s="125" t="s">
        <v>44</v>
      </c>
      <c r="H482" s="133" t="str">
        <f>IF(' 2_Wesentlichkeitsanalyse (dW)'!AF95=0,"",' 2_Wesentlichkeitsanalyse (dW)'!AF95)</f>
        <v/>
      </c>
      <c r="I482" s="134" t="str">
        <f>IF(' 2_Wesentlichkeitsanalyse (dW)'!AL95=0,"",' 2_Wesentlichkeitsanalyse (dW)'!AL95)</f>
        <v/>
      </c>
    </row>
    <row r="483" spans="2:9" ht="64.5" hidden="1">
      <c r="B483" s="146" t="str">
        <f>' 2_Wesentlichkeitsanalyse (dW)'!B96</f>
        <v>ESRS E4</v>
      </c>
      <c r="C483" s="122" t="str">
        <f>' 2_Wesentlichkeitsanalyse (dW)'!C96</f>
        <v>E4 - Biologische Vielfalt und Ökosysteme</v>
      </c>
      <c r="D483" s="131" t="str">
        <f>' 2_Wesentlichkeitsanalyse (dW)'!D96</f>
        <v>Direkte Ursachen des Biodiversitätsverlusts</v>
      </c>
      <c r="E483" s="123" t="str">
        <f>' 2_Wesentlichkeitsanalyse (dW)'!E96</f>
        <v>Umweltverschmutzung</v>
      </c>
      <c r="F483" s="132" t="e">
        <f>IF(Tableau32[[#This Row],[Zutreffend?
'[ Ja / Nein']]]=0,"",Tableau32[[#This Row],[Zutreffend?
'[ Ja / Nein']]])</f>
        <v>#VALUE!</v>
      </c>
      <c r="G483" s="125" t="s">
        <v>44</v>
      </c>
      <c r="H483" s="133" t="str">
        <f>IF(' 2_Wesentlichkeitsanalyse (dW)'!AF96=0,"",' 2_Wesentlichkeitsanalyse (dW)'!AF96)</f>
        <v/>
      </c>
      <c r="I483" s="134" t="str">
        <f>IF(' 2_Wesentlichkeitsanalyse (dW)'!AL96=0,"",' 2_Wesentlichkeitsanalyse (dW)'!AL96)</f>
        <v/>
      </c>
    </row>
    <row r="484" spans="2:9" ht="64.5" hidden="1">
      <c r="B484" s="146" t="str">
        <f>' 2_Wesentlichkeitsanalyse (dW)'!B97</f>
        <v>ESRS E4</v>
      </c>
      <c r="C484" s="122" t="str">
        <f>' 2_Wesentlichkeitsanalyse (dW)'!C97</f>
        <v>E4 - Biologische Vielfalt und Ökosysteme</v>
      </c>
      <c r="D484" s="131" t="str">
        <f>' 2_Wesentlichkeitsanalyse (dW)'!D97</f>
        <v>Direkte Ursachen des Biodiversitätsverlusts</v>
      </c>
      <c r="E484" s="123" t="str">
        <f>' 2_Wesentlichkeitsanalyse (dW)'!E97</f>
        <v>Sonstige</v>
      </c>
      <c r="F484" s="132" t="e">
        <f>IF(Tableau32[[#This Row],[Zutreffend?
'[ Ja / Nein']]]=0,"",Tableau32[[#This Row],[Zutreffend?
'[ Ja / Nein']]])</f>
        <v>#VALUE!</v>
      </c>
      <c r="G484" s="125" t="s">
        <v>44</v>
      </c>
      <c r="H484" s="133" t="str">
        <f>IF(' 2_Wesentlichkeitsanalyse (dW)'!AF97=0,"",' 2_Wesentlichkeitsanalyse (dW)'!AF97)</f>
        <v/>
      </c>
      <c r="I484" s="134" t="str">
        <f>IF(' 2_Wesentlichkeitsanalyse (dW)'!AL97=0,"",' 2_Wesentlichkeitsanalyse (dW)'!AL97)</f>
        <v/>
      </c>
    </row>
    <row r="485" spans="2:9" ht="64.5" hidden="1">
      <c r="B485" s="146" t="str">
        <f>' 2_Wesentlichkeitsanalyse (dW)'!B98</f>
        <v>ESRS E4</v>
      </c>
      <c r="C485" s="122" t="str">
        <f>' 2_Wesentlichkeitsanalyse (dW)'!C98</f>
        <v>E4 - Biologische Vielfalt und Ökosysteme</v>
      </c>
      <c r="D485" s="131" t="str">
        <f>' 2_Wesentlichkeitsanalyse (dW)'!D98</f>
        <v>Auswirkungen auf den Zustand der Arten</v>
      </c>
      <c r="E485" s="123" t="str">
        <f>' 2_Wesentlichkeitsanalyse (dW)'!E98</f>
        <v>Populationsgröße von Arten</v>
      </c>
      <c r="F485" s="132" t="e">
        <f>IF(Tableau32[[#This Row],[Zutreffend?
'[ Ja / Nein']]]=0,"",Tableau32[[#This Row],[Zutreffend?
'[ Ja / Nein']]])</f>
        <v>#VALUE!</v>
      </c>
      <c r="G485" s="125" t="s">
        <v>44</v>
      </c>
      <c r="H485" s="133" t="str">
        <f>IF(' 2_Wesentlichkeitsanalyse (dW)'!AF98=0,"",' 2_Wesentlichkeitsanalyse (dW)'!AF98)</f>
        <v/>
      </c>
      <c r="I485" s="134" t="str">
        <f>IF(' 2_Wesentlichkeitsanalyse (dW)'!AL98=0,"",' 2_Wesentlichkeitsanalyse (dW)'!AL98)</f>
        <v/>
      </c>
    </row>
    <row r="486" spans="2:9" ht="64.5" hidden="1">
      <c r="B486" s="146" t="str">
        <f>' 2_Wesentlichkeitsanalyse (dW)'!B99</f>
        <v>ESRS E4</v>
      </c>
      <c r="C486" s="122" t="str">
        <f>' 2_Wesentlichkeitsanalyse (dW)'!C99</f>
        <v>E4 - Biologische Vielfalt und Ökosysteme</v>
      </c>
      <c r="D486" s="131" t="str">
        <f>' 2_Wesentlichkeitsanalyse (dW)'!D99</f>
        <v>Auswirkungen auf den Zustand der Arten</v>
      </c>
      <c r="E486" s="123" t="str">
        <f>' 2_Wesentlichkeitsanalyse (dW)'!E99</f>
        <v>Populationsgröße von Arten</v>
      </c>
      <c r="F486" s="132" t="e">
        <f>IF(Tableau32[[#This Row],[Zutreffend?
'[ Ja / Nein']]]=0,"",Tableau32[[#This Row],[Zutreffend?
'[ Ja / Nein']]])</f>
        <v>#VALUE!</v>
      </c>
      <c r="G486" s="125" t="s">
        <v>44</v>
      </c>
      <c r="H486" s="133" t="str">
        <f>IF(' 2_Wesentlichkeitsanalyse (dW)'!AF99=0,"",' 2_Wesentlichkeitsanalyse (dW)'!AF99)</f>
        <v/>
      </c>
      <c r="I486" s="134" t="str">
        <f>IF(' 2_Wesentlichkeitsanalyse (dW)'!AL99=0,"",' 2_Wesentlichkeitsanalyse (dW)'!AL99)</f>
        <v/>
      </c>
    </row>
    <row r="487" spans="2:9" ht="64.5" hidden="1">
      <c r="B487" s="146" t="str">
        <f>' 2_Wesentlichkeitsanalyse (dW)'!B100</f>
        <v>ESRS E4</v>
      </c>
      <c r="C487" s="122" t="str">
        <f>' 2_Wesentlichkeitsanalyse (dW)'!C100</f>
        <v>E4 - Biologische Vielfalt und Ökosysteme</v>
      </c>
      <c r="D487" s="131" t="str">
        <f>' 2_Wesentlichkeitsanalyse (dW)'!D100</f>
        <v>Auswirkungen auf den Zustand der Arten</v>
      </c>
      <c r="E487" s="123" t="str">
        <f>' 2_Wesentlichkeitsanalyse (dW)'!E100</f>
        <v>Populationsgröße von Arten</v>
      </c>
      <c r="F487" s="132" t="e">
        <f>IF(Tableau32[[#This Row],[Zutreffend?
'[ Ja / Nein']]]=0,"",Tableau32[[#This Row],[Zutreffend?
'[ Ja / Nein']]])</f>
        <v>#VALUE!</v>
      </c>
      <c r="G487" s="125" t="s">
        <v>44</v>
      </c>
      <c r="H487" s="133" t="str">
        <f>IF(' 2_Wesentlichkeitsanalyse (dW)'!AF100=0,"",' 2_Wesentlichkeitsanalyse (dW)'!AF100)</f>
        <v/>
      </c>
      <c r="I487" s="134" t="str">
        <f>IF(' 2_Wesentlichkeitsanalyse (dW)'!AL100=0,"",' 2_Wesentlichkeitsanalyse (dW)'!AL100)</f>
        <v/>
      </c>
    </row>
    <row r="488" spans="2:9" ht="64.5" hidden="1">
      <c r="B488" s="146" t="str">
        <f>' 2_Wesentlichkeitsanalyse (dW)'!B101</f>
        <v>ESRS E4</v>
      </c>
      <c r="C488" s="122" t="str">
        <f>' 2_Wesentlichkeitsanalyse (dW)'!C101</f>
        <v>E4 - Biologische Vielfalt und Ökosysteme</v>
      </c>
      <c r="D488" s="131" t="str">
        <f>' 2_Wesentlichkeitsanalyse (dW)'!D101</f>
        <v>Auswirkungen auf den Zustand der Arten</v>
      </c>
      <c r="E488" s="123" t="str">
        <f>' 2_Wesentlichkeitsanalyse (dW)'!E101</f>
        <v>Populationsgröße von Arten</v>
      </c>
      <c r="F488" s="132" t="e">
        <f>IF(Tableau32[[#This Row],[Zutreffend?
'[ Ja / Nein']]]=0,"",Tableau32[[#This Row],[Zutreffend?
'[ Ja / Nein']]])</f>
        <v>#VALUE!</v>
      </c>
      <c r="G488" s="125" t="s">
        <v>44</v>
      </c>
      <c r="H488" s="133" t="str">
        <f>IF(' 2_Wesentlichkeitsanalyse (dW)'!AF101=0,"",' 2_Wesentlichkeitsanalyse (dW)'!AF101)</f>
        <v/>
      </c>
      <c r="I488" s="134" t="str">
        <f>IF(' 2_Wesentlichkeitsanalyse (dW)'!AL101=0,"",' 2_Wesentlichkeitsanalyse (dW)'!AL101)</f>
        <v/>
      </c>
    </row>
    <row r="489" spans="2:9" ht="64.5" hidden="1">
      <c r="B489" s="146" t="str">
        <f>' 2_Wesentlichkeitsanalyse (dW)'!B102</f>
        <v>ESRS E4</v>
      </c>
      <c r="C489" s="122" t="str">
        <f>' 2_Wesentlichkeitsanalyse (dW)'!C102</f>
        <v>E4 - Biologische Vielfalt und Ökosysteme</v>
      </c>
      <c r="D489" s="131" t="str">
        <f>' 2_Wesentlichkeitsanalyse (dW)'!D102</f>
        <v>Auswirkungen auf den Zustand der Arten</v>
      </c>
      <c r="E489" s="123" t="str">
        <f>' 2_Wesentlichkeitsanalyse (dW)'!E102</f>
        <v>Globales Ausrottungsrisiko von Arten</v>
      </c>
      <c r="F489" s="132" t="e">
        <f>IF(Tableau32[[#This Row],[Zutreffend?
'[ Ja / Nein']]]=0,"",Tableau32[[#This Row],[Zutreffend?
'[ Ja / Nein']]])</f>
        <v>#VALUE!</v>
      </c>
      <c r="G489" s="125" t="s">
        <v>44</v>
      </c>
      <c r="H489" s="133" t="str">
        <f>IF(' 2_Wesentlichkeitsanalyse (dW)'!AF102=0,"",' 2_Wesentlichkeitsanalyse (dW)'!AF102)</f>
        <v/>
      </c>
      <c r="I489" s="134" t="str">
        <f>IF(' 2_Wesentlichkeitsanalyse (dW)'!AL102=0,"",' 2_Wesentlichkeitsanalyse (dW)'!AL102)</f>
        <v/>
      </c>
    </row>
    <row r="490" spans="2:9" ht="64.5" hidden="1">
      <c r="B490" s="146" t="str">
        <f>' 2_Wesentlichkeitsanalyse (dW)'!B103</f>
        <v>ESRS E4</v>
      </c>
      <c r="C490" s="122" t="str">
        <f>' 2_Wesentlichkeitsanalyse (dW)'!C103</f>
        <v>E4 - Biologische Vielfalt und Ökosysteme</v>
      </c>
      <c r="D490" s="131" t="str">
        <f>' 2_Wesentlichkeitsanalyse (dW)'!D103</f>
        <v>Auswirkungen auf den Zustand der Arten</v>
      </c>
      <c r="E490" s="123" t="str">
        <f>' 2_Wesentlichkeitsanalyse (dW)'!E103</f>
        <v>Globales Ausrottungsrisiko von Arten</v>
      </c>
      <c r="F490" s="132" t="e">
        <f>IF(Tableau32[[#This Row],[Zutreffend?
'[ Ja / Nein']]]=0,"",Tableau32[[#This Row],[Zutreffend?
'[ Ja / Nein']]])</f>
        <v>#VALUE!</v>
      </c>
      <c r="G490" s="125" t="s">
        <v>44</v>
      </c>
      <c r="H490" s="133" t="str">
        <f>IF(' 2_Wesentlichkeitsanalyse (dW)'!AF103=0,"",' 2_Wesentlichkeitsanalyse (dW)'!AF103)</f>
        <v/>
      </c>
      <c r="I490" s="134" t="str">
        <f>IF(' 2_Wesentlichkeitsanalyse (dW)'!AL103=0,"",' 2_Wesentlichkeitsanalyse (dW)'!AL103)</f>
        <v/>
      </c>
    </row>
    <row r="491" spans="2:9" ht="64.5" hidden="1">
      <c r="B491" s="146" t="str">
        <f>' 2_Wesentlichkeitsanalyse (dW)'!B104</f>
        <v>ESRS E4</v>
      </c>
      <c r="C491" s="122" t="str">
        <f>' 2_Wesentlichkeitsanalyse (dW)'!C104</f>
        <v>E4 - Biologische Vielfalt und Ökosysteme</v>
      </c>
      <c r="D491" s="131" t="str">
        <f>' 2_Wesentlichkeitsanalyse (dW)'!D104</f>
        <v>Auswirkungen auf den Zustand der Arten</v>
      </c>
      <c r="E491" s="123" t="str">
        <f>' 2_Wesentlichkeitsanalyse (dW)'!E104</f>
        <v>Globales Ausrottungsrisiko von Arten</v>
      </c>
      <c r="F491" s="132" t="e">
        <f>IF(Tableau32[[#This Row],[Zutreffend?
'[ Ja / Nein']]]=0,"",Tableau32[[#This Row],[Zutreffend?
'[ Ja / Nein']]])</f>
        <v>#VALUE!</v>
      </c>
      <c r="G491" s="125" t="s">
        <v>44</v>
      </c>
      <c r="H491" s="133" t="str">
        <f>IF(' 2_Wesentlichkeitsanalyse (dW)'!AF104=0,"",' 2_Wesentlichkeitsanalyse (dW)'!AF104)</f>
        <v/>
      </c>
      <c r="I491" s="134" t="str">
        <f>IF(' 2_Wesentlichkeitsanalyse (dW)'!AL104=0,"",' 2_Wesentlichkeitsanalyse (dW)'!AL104)</f>
        <v/>
      </c>
    </row>
    <row r="492" spans="2:9" ht="64.5" hidden="1">
      <c r="B492" s="146" t="str">
        <f>' 2_Wesentlichkeitsanalyse (dW)'!B105</f>
        <v>ESRS E4</v>
      </c>
      <c r="C492" s="122" t="str">
        <f>' 2_Wesentlichkeitsanalyse (dW)'!C105</f>
        <v>E4 - Biologische Vielfalt und Ökosysteme</v>
      </c>
      <c r="D492" s="131" t="str">
        <f>' 2_Wesentlichkeitsanalyse (dW)'!D105</f>
        <v>Auswirkungen auf den Zustand der Arten</v>
      </c>
      <c r="E492" s="123" t="str">
        <f>' 2_Wesentlichkeitsanalyse (dW)'!E105</f>
        <v>Globales Ausrottungsrisiko von Arten</v>
      </c>
      <c r="F492" s="132" t="e">
        <f>IF(Tableau32[[#This Row],[Zutreffend?
'[ Ja / Nein']]]=0,"",Tableau32[[#This Row],[Zutreffend?
'[ Ja / Nein']]])</f>
        <v>#VALUE!</v>
      </c>
      <c r="G492" s="125" t="s">
        <v>44</v>
      </c>
      <c r="H492" s="133" t="str">
        <f>IF(' 2_Wesentlichkeitsanalyse (dW)'!AF105=0,"",' 2_Wesentlichkeitsanalyse (dW)'!AF105)</f>
        <v/>
      </c>
      <c r="I492" s="134" t="str">
        <f>IF(' 2_Wesentlichkeitsanalyse (dW)'!AL105=0,"",' 2_Wesentlichkeitsanalyse (dW)'!AL105)</f>
        <v/>
      </c>
    </row>
    <row r="493" spans="2:9" ht="86" hidden="1">
      <c r="B493" s="146" t="str">
        <f>' 2_Wesentlichkeitsanalyse (dW)'!B106</f>
        <v>ESRS E4</v>
      </c>
      <c r="C493" s="122" t="str">
        <f>' 2_Wesentlichkeitsanalyse (dW)'!C106</f>
        <v>E4 - Biologische Vielfalt und Ökosysteme</v>
      </c>
      <c r="D493" s="131" t="str">
        <f>' 2_Wesentlichkeitsanalyse (dW)'!D106</f>
        <v>Auswirkungen auf den Umfang und den Zustand von Ökosystemen</v>
      </c>
      <c r="E493" s="123" t="str">
        <f>' 2_Wesentlichkeitsanalyse (dW)'!E106</f>
        <v>Landdegradation</v>
      </c>
      <c r="F493" s="132" t="e">
        <f>IF(Tableau32[[#This Row],[Zutreffend?
'[ Ja / Nein']]]=0,"",Tableau32[[#This Row],[Zutreffend?
'[ Ja / Nein']]])</f>
        <v>#VALUE!</v>
      </c>
      <c r="G493" s="125" t="s">
        <v>44</v>
      </c>
      <c r="H493" s="133" t="str">
        <f>IF(' 2_Wesentlichkeitsanalyse (dW)'!AF106=0,"",' 2_Wesentlichkeitsanalyse (dW)'!AF106)</f>
        <v/>
      </c>
      <c r="I493" s="134" t="str">
        <f>IF(' 2_Wesentlichkeitsanalyse (dW)'!AL106=0,"",' 2_Wesentlichkeitsanalyse (dW)'!AL106)</f>
        <v/>
      </c>
    </row>
    <row r="494" spans="2:9" ht="86" hidden="1">
      <c r="B494" s="146" t="str">
        <f>' 2_Wesentlichkeitsanalyse (dW)'!B107</f>
        <v>ESRS E4</v>
      </c>
      <c r="C494" s="122" t="str">
        <f>' 2_Wesentlichkeitsanalyse (dW)'!C107</f>
        <v>E4 - Biologische Vielfalt und Ökosysteme</v>
      </c>
      <c r="D494" s="131" t="str">
        <f>' 2_Wesentlichkeitsanalyse (dW)'!D107</f>
        <v>Auswirkungen auf den Umfang und den Zustand von Ökosystemen</v>
      </c>
      <c r="E494" s="123" t="str">
        <f>' 2_Wesentlichkeitsanalyse (dW)'!E107</f>
        <v>Landdegradation</v>
      </c>
      <c r="F494" s="132" t="e">
        <f>IF(Tableau32[[#This Row],[Zutreffend?
'[ Ja / Nein']]]=0,"",Tableau32[[#This Row],[Zutreffend?
'[ Ja / Nein']]])</f>
        <v>#VALUE!</v>
      </c>
      <c r="G494" s="125" t="s">
        <v>44</v>
      </c>
      <c r="H494" s="133" t="str">
        <f>IF(' 2_Wesentlichkeitsanalyse (dW)'!AF107=0,"",' 2_Wesentlichkeitsanalyse (dW)'!AF107)</f>
        <v/>
      </c>
      <c r="I494" s="134" t="str">
        <f>IF(' 2_Wesentlichkeitsanalyse (dW)'!AL107=0,"",' 2_Wesentlichkeitsanalyse (dW)'!AL107)</f>
        <v/>
      </c>
    </row>
    <row r="495" spans="2:9" ht="86" hidden="1">
      <c r="B495" s="146" t="str">
        <f>' 2_Wesentlichkeitsanalyse (dW)'!B108</f>
        <v>ESRS E4</v>
      </c>
      <c r="C495" s="122" t="str">
        <f>' 2_Wesentlichkeitsanalyse (dW)'!C108</f>
        <v>E4 - Biologische Vielfalt und Ökosysteme</v>
      </c>
      <c r="D495" s="131" t="str">
        <f>' 2_Wesentlichkeitsanalyse (dW)'!D108</f>
        <v>Auswirkungen auf den Umfang und den Zustand von Ökosystemen</v>
      </c>
      <c r="E495" s="123" t="str">
        <f>' 2_Wesentlichkeitsanalyse (dW)'!E108</f>
        <v>Landdegradation</v>
      </c>
      <c r="F495" s="132" t="e">
        <f>IF(Tableau32[[#This Row],[Zutreffend?
'[ Ja / Nein']]]=0,"",Tableau32[[#This Row],[Zutreffend?
'[ Ja / Nein']]])</f>
        <v>#VALUE!</v>
      </c>
      <c r="G495" s="125" t="s">
        <v>44</v>
      </c>
      <c r="H495" s="133" t="str">
        <f>IF(' 2_Wesentlichkeitsanalyse (dW)'!AF108=0,"",' 2_Wesentlichkeitsanalyse (dW)'!AF108)</f>
        <v/>
      </c>
      <c r="I495" s="134" t="str">
        <f>IF(' 2_Wesentlichkeitsanalyse (dW)'!AL108=0,"",' 2_Wesentlichkeitsanalyse (dW)'!AL108)</f>
        <v/>
      </c>
    </row>
    <row r="496" spans="2:9" ht="86" hidden="1">
      <c r="B496" s="146" t="str">
        <f>' 2_Wesentlichkeitsanalyse (dW)'!B109</f>
        <v>ESRS E4</v>
      </c>
      <c r="C496" s="122" t="str">
        <f>' 2_Wesentlichkeitsanalyse (dW)'!C109</f>
        <v>E4 - Biologische Vielfalt und Ökosysteme</v>
      </c>
      <c r="D496" s="131" t="str">
        <f>' 2_Wesentlichkeitsanalyse (dW)'!D109</f>
        <v>Auswirkungen auf den Umfang und den Zustand von Ökosystemen</v>
      </c>
      <c r="E496" s="123" t="str">
        <f>' 2_Wesentlichkeitsanalyse (dW)'!E109</f>
        <v>Landdegradation</v>
      </c>
      <c r="F496" s="132" t="e">
        <f>IF(Tableau32[[#This Row],[Zutreffend?
'[ Ja / Nein']]]=0,"",Tableau32[[#This Row],[Zutreffend?
'[ Ja / Nein']]])</f>
        <v>#VALUE!</v>
      </c>
      <c r="G496" s="125" t="s">
        <v>44</v>
      </c>
      <c r="H496" s="133" t="str">
        <f>IF(' 2_Wesentlichkeitsanalyse (dW)'!AF109=0,"",' 2_Wesentlichkeitsanalyse (dW)'!AF109)</f>
        <v/>
      </c>
      <c r="I496" s="134" t="str">
        <f>IF(' 2_Wesentlichkeitsanalyse (dW)'!AL109=0,"",' 2_Wesentlichkeitsanalyse (dW)'!AL109)</f>
        <v/>
      </c>
    </row>
    <row r="497" spans="2:9" ht="86" hidden="1">
      <c r="B497" s="146" t="str">
        <f>' 2_Wesentlichkeitsanalyse (dW)'!B110</f>
        <v>ESRS E4</v>
      </c>
      <c r="C497" s="122" t="str">
        <f>' 2_Wesentlichkeitsanalyse (dW)'!C110</f>
        <v>E4 - Biologische Vielfalt und Ökosysteme</v>
      </c>
      <c r="D497" s="131" t="str">
        <f>' 2_Wesentlichkeitsanalyse (dW)'!D110</f>
        <v>Auswirkungen auf den Umfang und den Zustand von Ökosystemen</v>
      </c>
      <c r="E497" s="123" t="str">
        <f>' 2_Wesentlichkeitsanalyse (dW)'!E110</f>
        <v>Wüstenbildung</v>
      </c>
      <c r="F497" s="132" t="e">
        <f>IF(Tableau32[[#This Row],[Zutreffend?
'[ Ja / Nein']]]=0,"",Tableau32[[#This Row],[Zutreffend?
'[ Ja / Nein']]])</f>
        <v>#VALUE!</v>
      </c>
      <c r="G497" s="125" t="s">
        <v>44</v>
      </c>
      <c r="H497" s="133" t="str">
        <f>IF(' 2_Wesentlichkeitsanalyse (dW)'!AF110=0,"",' 2_Wesentlichkeitsanalyse (dW)'!AF110)</f>
        <v/>
      </c>
      <c r="I497" s="134" t="str">
        <f>IF(' 2_Wesentlichkeitsanalyse (dW)'!AL110=0,"",' 2_Wesentlichkeitsanalyse (dW)'!AL110)</f>
        <v/>
      </c>
    </row>
    <row r="498" spans="2:9" ht="86" hidden="1">
      <c r="B498" s="146" t="str">
        <f>' 2_Wesentlichkeitsanalyse (dW)'!B111</f>
        <v>ESRS E4</v>
      </c>
      <c r="C498" s="122" t="str">
        <f>' 2_Wesentlichkeitsanalyse (dW)'!C111</f>
        <v>E4 - Biologische Vielfalt und Ökosysteme</v>
      </c>
      <c r="D498" s="131" t="str">
        <f>' 2_Wesentlichkeitsanalyse (dW)'!D111</f>
        <v>Auswirkungen auf den Umfang und den Zustand von Ökosystemen</v>
      </c>
      <c r="E498" s="123" t="str">
        <f>' 2_Wesentlichkeitsanalyse (dW)'!E111</f>
        <v>Wüstenbildung</v>
      </c>
      <c r="F498" s="132" t="e">
        <f>IF(Tableau32[[#This Row],[Zutreffend?
'[ Ja / Nein']]]=0,"",Tableau32[[#This Row],[Zutreffend?
'[ Ja / Nein']]])</f>
        <v>#VALUE!</v>
      </c>
      <c r="G498" s="125" t="s">
        <v>44</v>
      </c>
      <c r="H498" s="133" t="str">
        <f>IF(' 2_Wesentlichkeitsanalyse (dW)'!AF111=0,"",' 2_Wesentlichkeitsanalyse (dW)'!AF111)</f>
        <v/>
      </c>
      <c r="I498" s="134" t="str">
        <f>IF(' 2_Wesentlichkeitsanalyse (dW)'!AL111=0,"",' 2_Wesentlichkeitsanalyse (dW)'!AL111)</f>
        <v/>
      </c>
    </row>
    <row r="499" spans="2:9" ht="86" hidden="1">
      <c r="B499" s="146" t="str">
        <f>' 2_Wesentlichkeitsanalyse (dW)'!B112</f>
        <v>ESRS E4</v>
      </c>
      <c r="C499" s="122" t="str">
        <f>' 2_Wesentlichkeitsanalyse (dW)'!C112</f>
        <v>E4 - Biologische Vielfalt und Ökosysteme</v>
      </c>
      <c r="D499" s="131" t="str">
        <f>' 2_Wesentlichkeitsanalyse (dW)'!D112</f>
        <v>Auswirkungen auf den Umfang und den Zustand von Ökosystemen</v>
      </c>
      <c r="E499" s="123" t="str">
        <f>' 2_Wesentlichkeitsanalyse (dW)'!E112</f>
        <v>Wüstenbildung</v>
      </c>
      <c r="F499" s="132" t="e">
        <f>IF(Tableau32[[#This Row],[Zutreffend?
'[ Ja / Nein']]]=0,"",Tableau32[[#This Row],[Zutreffend?
'[ Ja / Nein']]])</f>
        <v>#VALUE!</v>
      </c>
      <c r="G499" s="125" t="s">
        <v>44</v>
      </c>
      <c r="H499" s="133" t="str">
        <f>IF(' 2_Wesentlichkeitsanalyse (dW)'!AF112=0,"",' 2_Wesentlichkeitsanalyse (dW)'!AF112)</f>
        <v/>
      </c>
      <c r="I499" s="134" t="str">
        <f>IF(' 2_Wesentlichkeitsanalyse (dW)'!AL112=0,"",' 2_Wesentlichkeitsanalyse (dW)'!AL112)</f>
        <v/>
      </c>
    </row>
    <row r="500" spans="2:9" ht="86" hidden="1">
      <c r="B500" s="146" t="str">
        <f>' 2_Wesentlichkeitsanalyse (dW)'!B113</f>
        <v>ESRS E4</v>
      </c>
      <c r="C500" s="122" t="str">
        <f>' 2_Wesentlichkeitsanalyse (dW)'!C113</f>
        <v>E4 - Biologische Vielfalt und Ökosysteme</v>
      </c>
      <c r="D500" s="131" t="str">
        <f>' 2_Wesentlichkeitsanalyse (dW)'!D113</f>
        <v>Auswirkungen auf den Umfang und den Zustand von Ökosystemen</v>
      </c>
      <c r="E500" s="123" t="str">
        <f>' 2_Wesentlichkeitsanalyse (dW)'!E113</f>
        <v>Wüstenbildung</v>
      </c>
      <c r="F500" s="132" t="e">
        <f>IF(Tableau32[[#This Row],[Zutreffend?
'[ Ja / Nein']]]=0,"",Tableau32[[#This Row],[Zutreffend?
'[ Ja / Nein']]])</f>
        <v>#VALUE!</v>
      </c>
      <c r="G500" s="125" t="s">
        <v>44</v>
      </c>
      <c r="H500" s="133" t="str">
        <f>IF(' 2_Wesentlichkeitsanalyse (dW)'!AF113=0,"",' 2_Wesentlichkeitsanalyse (dW)'!AF113)</f>
        <v/>
      </c>
      <c r="I500" s="134" t="str">
        <f>IF(' 2_Wesentlichkeitsanalyse (dW)'!AL113=0,"",' 2_Wesentlichkeitsanalyse (dW)'!AL113)</f>
        <v/>
      </c>
    </row>
    <row r="501" spans="2:9" ht="86" hidden="1">
      <c r="B501" s="146" t="str">
        <f>' 2_Wesentlichkeitsanalyse (dW)'!B114</f>
        <v>ESRS E4</v>
      </c>
      <c r="C501" s="122" t="str">
        <f>' 2_Wesentlichkeitsanalyse (dW)'!C114</f>
        <v>E4 - Biologische Vielfalt und Ökosysteme</v>
      </c>
      <c r="D501" s="131" t="str">
        <f>' 2_Wesentlichkeitsanalyse (dW)'!D114</f>
        <v>Auswirkungen auf den Umfang und den Zustand von Ökosystemen</v>
      </c>
      <c r="E501" s="123" t="str">
        <f>' 2_Wesentlichkeitsanalyse (dW)'!E114</f>
        <v>Bodenversiegelung</v>
      </c>
      <c r="F501" s="132" t="e">
        <f>IF(Tableau32[[#This Row],[Zutreffend?
'[ Ja / Nein']]]=0,"",Tableau32[[#This Row],[Zutreffend?
'[ Ja / Nein']]])</f>
        <v>#VALUE!</v>
      </c>
      <c r="G501" s="125" t="s">
        <v>44</v>
      </c>
      <c r="H501" s="133" t="str">
        <f>IF(' 2_Wesentlichkeitsanalyse (dW)'!AF114=0,"",' 2_Wesentlichkeitsanalyse (dW)'!AF114)</f>
        <v/>
      </c>
      <c r="I501" s="134" t="str">
        <f>IF(' 2_Wesentlichkeitsanalyse (dW)'!AL114=0,"",' 2_Wesentlichkeitsanalyse (dW)'!AL114)</f>
        <v/>
      </c>
    </row>
    <row r="502" spans="2:9" ht="86" hidden="1">
      <c r="B502" s="146" t="str">
        <f>' 2_Wesentlichkeitsanalyse (dW)'!B115</f>
        <v>ESRS E4</v>
      </c>
      <c r="C502" s="122" t="str">
        <f>' 2_Wesentlichkeitsanalyse (dW)'!C115</f>
        <v>E4 - Biologische Vielfalt und Ökosysteme</v>
      </c>
      <c r="D502" s="131" t="str">
        <f>' 2_Wesentlichkeitsanalyse (dW)'!D115</f>
        <v>Auswirkungen auf den Umfang und den Zustand von Ökosystemen</v>
      </c>
      <c r="E502" s="123" t="str">
        <f>' 2_Wesentlichkeitsanalyse (dW)'!E115</f>
        <v>Bodenversiegelung</v>
      </c>
      <c r="F502" s="132" t="e">
        <f>IF(Tableau32[[#This Row],[Zutreffend?
'[ Ja / Nein']]]=0,"",Tableau32[[#This Row],[Zutreffend?
'[ Ja / Nein']]])</f>
        <v>#VALUE!</v>
      </c>
      <c r="G502" s="125" t="s">
        <v>44</v>
      </c>
      <c r="H502" s="133" t="str">
        <f>IF(' 2_Wesentlichkeitsanalyse (dW)'!AF115=0,"",' 2_Wesentlichkeitsanalyse (dW)'!AF115)</f>
        <v/>
      </c>
      <c r="I502" s="134" t="str">
        <f>IF(' 2_Wesentlichkeitsanalyse (dW)'!AL115=0,"",' 2_Wesentlichkeitsanalyse (dW)'!AL115)</f>
        <v/>
      </c>
    </row>
    <row r="503" spans="2:9" ht="86" hidden="1">
      <c r="B503" s="146" t="str">
        <f>' 2_Wesentlichkeitsanalyse (dW)'!B116</f>
        <v>ESRS E4</v>
      </c>
      <c r="C503" s="122" t="str">
        <f>' 2_Wesentlichkeitsanalyse (dW)'!C116</f>
        <v>E4 - Biologische Vielfalt und Ökosysteme</v>
      </c>
      <c r="D503" s="131" t="str">
        <f>' 2_Wesentlichkeitsanalyse (dW)'!D116</f>
        <v>Auswirkungen auf den Umfang und den Zustand von Ökosystemen</v>
      </c>
      <c r="E503" s="123" t="str">
        <f>' 2_Wesentlichkeitsanalyse (dW)'!E116</f>
        <v>Bodenversiegelung</v>
      </c>
      <c r="F503" s="132" t="e">
        <f>IF(Tableau32[[#This Row],[Zutreffend?
'[ Ja / Nein']]]=0,"",Tableau32[[#This Row],[Zutreffend?
'[ Ja / Nein']]])</f>
        <v>#VALUE!</v>
      </c>
      <c r="G503" s="125" t="s">
        <v>44</v>
      </c>
      <c r="H503" s="133" t="str">
        <f>IF(' 2_Wesentlichkeitsanalyse (dW)'!AF116=0,"",' 2_Wesentlichkeitsanalyse (dW)'!AF116)</f>
        <v/>
      </c>
      <c r="I503" s="134" t="str">
        <f>IF(' 2_Wesentlichkeitsanalyse (dW)'!AL116=0,"",' 2_Wesentlichkeitsanalyse (dW)'!AL116)</f>
        <v/>
      </c>
    </row>
    <row r="504" spans="2:9" ht="86" hidden="1">
      <c r="B504" s="146" t="str">
        <f>' 2_Wesentlichkeitsanalyse (dW)'!B117</f>
        <v>ESRS E4</v>
      </c>
      <c r="C504" s="122" t="str">
        <f>' 2_Wesentlichkeitsanalyse (dW)'!C117</f>
        <v>E4 - Biologische Vielfalt und Ökosysteme</v>
      </c>
      <c r="D504" s="131" t="str">
        <f>' 2_Wesentlichkeitsanalyse (dW)'!D117</f>
        <v>Auswirkungen auf den Umfang und den Zustand von Ökosystemen</v>
      </c>
      <c r="E504" s="123" t="str">
        <f>' 2_Wesentlichkeitsanalyse (dW)'!E117</f>
        <v>Bodenversiegelung</v>
      </c>
      <c r="F504" s="132" t="e">
        <f>IF(Tableau32[[#This Row],[Zutreffend?
'[ Ja / Nein']]]=0,"",Tableau32[[#This Row],[Zutreffend?
'[ Ja / Nein']]])</f>
        <v>#VALUE!</v>
      </c>
      <c r="G504" s="125" t="s">
        <v>44</v>
      </c>
      <c r="H504" s="133" t="str">
        <f>IF(' 2_Wesentlichkeitsanalyse (dW)'!AF117=0,"",' 2_Wesentlichkeitsanalyse (dW)'!AF117)</f>
        <v/>
      </c>
      <c r="I504" s="134" t="str">
        <f>IF(' 2_Wesentlichkeitsanalyse (dW)'!AL117=0,"",' 2_Wesentlichkeitsanalyse (dW)'!AL117)</f>
        <v/>
      </c>
    </row>
    <row r="505" spans="2:9" ht="86" hidden="1">
      <c r="B505" s="146" t="str">
        <f>' 2_Wesentlichkeitsanalyse (dW)'!B118</f>
        <v>ESRS E4</v>
      </c>
      <c r="C505" s="122" t="str">
        <f>' 2_Wesentlichkeitsanalyse (dW)'!C118</f>
        <v>E4 - Biologische Vielfalt und Ökosysteme</v>
      </c>
      <c r="D505" s="131" t="str">
        <f>' 2_Wesentlichkeitsanalyse (dW)'!D118</f>
        <v>Auswirkungen und Abhängigkeiten von Ökosystemdienstleistungen</v>
      </c>
      <c r="E505" s="123" t="str">
        <f>' 2_Wesentlichkeitsanalyse (dW)'!E118</f>
        <v>-</v>
      </c>
      <c r="F505" s="132" t="e">
        <f>IF(Tableau32[[#This Row],[Zutreffend?
'[ Ja / Nein']]]=0,"",Tableau32[[#This Row],[Zutreffend?
'[ Ja / Nein']]])</f>
        <v>#VALUE!</v>
      </c>
      <c r="G505" s="125" t="s">
        <v>44</v>
      </c>
      <c r="H505" s="133" t="str">
        <f>IF(' 2_Wesentlichkeitsanalyse (dW)'!AF118=0,"",' 2_Wesentlichkeitsanalyse (dW)'!AF118)</f>
        <v/>
      </c>
      <c r="I505" s="134" t="str">
        <f>IF(' 2_Wesentlichkeitsanalyse (dW)'!AL118=0,"",' 2_Wesentlichkeitsanalyse (dW)'!AL118)</f>
        <v/>
      </c>
    </row>
    <row r="506" spans="2:9" ht="86" hidden="1">
      <c r="B506" s="146" t="str">
        <f>' 2_Wesentlichkeitsanalyse (dW)'!B119</f>
        <v>ESRS E4</v>
      </c>
      <c r="C506" s="122" t="str">
        <f>' 2_Wesentlichkeitsanalyse (dW)'!C119</f>
        <v>E4 - Biologische Vielfalt und Ökosysteme</v>
      </c>
      <c r="D506" s="131" t="str">
        <f>' 2_Wesentlichkeitsanalyse (dW)'!D119</f>
        <v>Auswirkungen und Abhängigkeiten von Ökosystemdienstleistungen</v>
      </c>
      <c r="E506" s="123" t="str">
        <f>' 2_Wesentlichkeitsanalyse (dW)'!E119</f>
        <v>-</v>
      </c>
      <c r="F506" s="132" t="e">
        <f>IF(Tableau32[[#This Row],[Zutreffend?
'[ Ja / Nein']]]=0,"",Tableau32[[#This Row],[Zutreffend?
'[ Ja / Nein']]])</f>
        <v>#VALUE!</v>
      </c>
      <c r="G506" s="125" t="s">
        <v>44</v>
      </c>
      <c r="H506" s="133" t="str">
        <f>IF(' 2_Wesentlichkeitsanalyse (dW)'!AF119=0,"",' 2_Wesentlichkeitsanalyse (dW)'!AF119)</f>
        <v/>
      </c>
      <c r="I506" s="134" t="str">
        <f>IF(' 2_Wesentlichkeitsanalyse (dW)'!AL119=0,"",' 2_Wesentlichkeitsanalyse (dW)'!AL119)</f>
        <v/>
      </c>
    </row>
    <row r="507" spans="2:9" ht="86" hidden="1">
      <c r="B507" s="146" t="str">
        <f>' 2_Wesentlichkeitsanalyse (dW)'!B120</f>
        <v>ESRS E4</v>
      </c>
      <c r="C507" s="122" t="str">
        <f>' 2_Wesentlichkeitsanalyse (dW)'!C120</f>
        <v>E4 - Biologische Vielfalt und Ökosysteme</v>
      </c>
      <c r="D507" s="131" t="str">
        <f>' 2_Wesentlichkeitsanalyse (dW)'!D120</f>
        <v>Auswirkungen und Abhängigkeiten von Ökosystemdienstleistungen</v>
      </c>
      <c r="E507" s="123" t="str">
        <f>' 2_Wesentlichkeitsanalyse (dW)'!E120</f>
        <v>-</v>
      </c>
      <c r="F507" s="132" t="e">
        <f>IF(Tableau32[[#This Row],[Zutreffend?
'[ Ja / Nein']]]=0,"",Tableau32[[#This Row],[Zutreffend?
'[ Ja / Nein']]])</f>
        <v>#VALUE!</v>
      </c>
      <c r="G507" s="125" t="s">
        <v>44</v>
      </c>
      <c r="H507" s="133" t="str">
        <f>IF(' 2_Wesentlichkeitsanalyse (dW)'!AF120=0,"",' 2_Wesentlichkeitsanalyse (dW)'!AF120)</f>
        <v/>
      </c>
      <c r="I507" s="134" t="str">
        <f>IF(' 2_Wesentlichkeitsanalyse (dW)'!AL120=0,"",' 2_Wesentlichkeitsanalyse (dW)'!AL120)</f>
        <v/>
      </c>
    </row>
    <row r="508" spans="2:9" ht="86" hidden="1">
      <c r="B508" s="146" t="str">
        <f>' 2_Wesentlichkeitsanalyse (dW)'!B121</f>
        <v>ESRS E4</v>
      </c>
      <c r="C508" s="122" t="str">
        <f>' 2_Wesentlichkeitsanalyse (dW)'!C121</f>
        <v>E4 - Biologische Vielfalt und Ökosysteme</v>
      </c>
      <c r="D508" s="131" t="str">
        <f>' 2_Wesentlichkeitsanalyse (dW)'!D121</f>
        <v>Auswirkungen und Abhängigkeiten von Ökosystemdienstleistungen</v>
      </c>
      <c r="E508" s="123" t="str">
        <f>' 2_Wesentlichkeitsanalyse (dW)'!E121</f>
        <v>-</v>
      </c>
      <c r="F508" s="132" t="e">
        <f>IF(Tableau32[[#This Row],[Zutreffend?
'[ Ja / Nein']]]=0,"",Tableau32[[#This Row],[Zutreffend?
'[ Ja / Nein']]])</f>
        <v>#VALUE!</v>
      </c>
      <c r="G508" s="125" t="s">
        <v>44</v>
      </c>
      <c r="H508" s="133" t="str">
        <f>IF(' 2_Wesentlichkeitsanalyse (dW)'!AF121=0,"",' 2_Wesentlichkeitsanalyse (dW)'!AF121)</f>
        <v/>
      </c>
      <c r="I508" s="134" t="str">
        <f>IF(' 2_Wesentlichkeitsanalyse (dW)'!AL121=0,"",' 2_Wesentlichkeitsanalyse (dW)'!AL121)</f>
        <v/>
      </c>
    </row>
    <row r="509" spans="2:9" ht="64.5" hidden="1">
      <c r="B509" s="146" t="str">
        <f>' 2_Wesentlichkeitsanalyse (dW)'!B123</f>
        <v>ESRS E5</v>
      </c>
      <c r="C509" s="122" t="str">
        <f>' 2_Wesentlichkeitsanalyse (dW)'!C123</f>
        <v>E5 - Kreislaufwirtschaft</v>
      </c>
      <c r="D509" s="131" t="str">
        <f>' 2_Wesentlichkeitsanalyse (dW)'!D123</f>
        <v>Ressourcenzuflüsse, einschließlich Ressourcennutzung</v>
      </c>
      <c r="E509" s="123" t="str">
        <f>' 2_Wesentlichkeitsanalyse (dW)'!E123</f>
        <v>-</v>
      </c>
      <c r="F509" s="132" t="e">
        <f>IF(Tableau32[[#This Row],[Zutreffend?
'[ Ja / Nein']]]=0,"",Tableau32[[#This Row],[Zutreffend?
'[ Ja / Nein']]])</f>
        <v>#VALUE!</v>
      </c>
      <c r="G509" s="125" t="s">
        <v>44</v>
      </c>
      <c r="H509" s="133" t="str">
        <f>IF(' 2_Wesentlichkeitsanalyse (dW)'!AF123=0,"",' 2_Wesentlichkeitsanalyse (dW)'!AF123)</f>
        <v/>
      </c>
      <c r="I509" s="134" t="str">
        <f>IF(' 2_Wesentlichkeitsanalyse (dW)'!AL123=0,"",' 2_Wesentlichkeitsanalyse (dW)'!AL123)</f>
        <v/>
      </c>
    </row>
    <row r="510" spans="2:9" ht="64.5" hidden="1">
      <c r="B510" s="146" t="str">
        <f>' 2_Wesentlichkeitsanalyse (dW)'!B124</f>
        <v>ESRS E5</v>
      </c>
      <c r="C510" s="122" t="str">
        <f>' 2_Wesentlichkeitsanalyse (dW)'!C124</f>
        <v>E5 - Kreislaufwirtschaft</v>
      </c>
      <c r="D510" s="131" t="str">
        <f>' 2_Wesentlichkeitsanalyse (dW)'!D124</f>
        <v>Ressourcenzuflüsse, einschließlich Ressourcennutzung</v>
      </c>
      <c r="E510" s="123" t="str">
        <f>' 2_Wesentlichkeitsanalyse (dW)'!E124</f>
        <v>-</v>
      </c>
      <c r="F510" s="132" t="e">
        <f>IF(Tableau32[[#This Row],[Zutreffend?
'[ Ja / Nein']]]=0,"",Tableau32[[#This Row],[Zutreffend?
'[ Ja / Nein']]])</f>
        <v>#VALUE!</v>
      </c>
      <c r="G510" s="125" t="s">
        <v>44</v>
      </c>
      <c r="H510" s="133" t="str">
        <f>IF(' 2_Wesentlichkeitsanalyse (dW)'!AF124=0,"",' 2_Wesentlichkeitsanalyse (dW)'!AF124)</f>
        <v/>
      </c>
      <c r="I510" s="134" t="str">
        <f>IF(' 2_Wesentlichkeitsanalyse (dW)'!AL124=0,"",' 2_Wesentlichkeitsanalyse (dW)'!AL124)</f>
        <v/>
      </c>
    </row>
    <row r="511" spans="2:9" ht="64.5" hidden="1">
      <c r="B511" s="146" t="str">
        <f>' 2_Wesentlichkeitsanalyse (dW)'!B125</f>
        <v>ESRS E5</v>
      </c>
      <c r="C511" s="122" t="str">
        <f>' 2_Wesentlichkeitsanalyse (dW)'!C125</f>
        <v>E5 - Kreislaufwirtschaft</v>
      </c>
      <c r="D511" s="131" t="str">
        <f>' 2_Wesentlichkeitsanalyse (dW)'!D125</f>
        <v>Ressourcenzuflüsse, einschließlich Ressourcennutzung</v>
      </c>
      <c r="E511" s="123" t="str">
        <f>' 2_Wesentlichkeitsanalyse (dW)'!E125</f>
        <v>-</v>
      </c>
      <c r="F511" s="132" t="e">
        <f>IF(Tableau32[[#This Row],[Zutreffend?
'[ Ja / Nein']]]=0,"",Tableau32[[#This Row],[Zutreffend?
'[ Ja / Nein']]])</f>
        <v>#VALUE!</v>
      </c>
      <c r="G511" s="125" t="s">
        <v>44</v>
      </c>
      <c r="H511" s="133" t="str">
        <f>IF(' 2_Wesentlichkeitsanalyse (dW)'!AF125=0,"",' 2_Wesentlichkeitsanalyse (dW)'!AF125)</f>
        <v/>
      </c>
      <c r="I511" s="134" t="str">
        <f>IF(' 2_Wesentlichkeitsanalyse (dW)'!AL125=0,"",' 2_Wesentlichkeitsanalyse (dW)'!AL125)</f>
        <v/>
      </c>
    </row>
    <row r="512" spans="2:9" ht="64.5" hidden="1">
      <c r="B512" s="146" t="str">
        <f>' 2_Wesentlichkeitsanalyse (dW)'!B126</f>
        <v>ESRS E5</v>
      </c>
      <c r="C512" s="122" t="str">
        <f>' 2_Wesentlichkeitsanalyse (dW)'!C126</f>
        <v>E5 - Kreislaufwirtschaft</v>
      </c>
      <c r="D512" s="131" t="str">
        <f>' 2_Wesentlichkeitsanalyse (dW)'!D126</f>
        <v>Ressourcenzuflüsse, einschließlich Ressourcennutzung</v>
      </c>
      <c r="E512" s="123" t="str">
        <f>' 2_Wesentlichkeitsanalyse (dW)'!E126</f>
        <v>-</v>
      </c>
      <c r="F512" s="132" t="e">
        <f>IF(Tableau32[[#This Row],[Zutreffend?
'[ Ja / Nein']]]=0,"",Tableau32[[#This Row],[Zutreffend?
'[ Ja / Nein']]])</f>
        <v>#VALUE!</v>
      </c>
      <c r="G512" s="125" t="s">
        <v>44</v>
      </c>
      <c r="H512" s="133" t="str">
        <f>IF(' 2_Wesentlichkeitsanalyse (dW)'!AF126=0,"",' 2_Wesentlichkeitsanalyse (dW)'!AF126)</f>
        <v/>
      </c>
      <c r="I512" s="134" t="str">
        <f>IF(' 2_Wesentlichkeitsanalyse (dW)'!AL126=0,"",' 2_Wesentlichkeitsanalyse (dW)'!AL126)</f>
        <v/>
      </c>
    </row>
    <row r="513" spans="2:9" ht="86" hidden="1">
      <c r="B513" s="146" t="str">
        <f>' 2_Wesentlichkeitsanalyse (dW)'!B127</f>
        <v>ESRS E5</v>
      </c>
      <c r="C513" s="122" t="str">
        <f>' 2_Wesentlichkeitsanalyse (dW)'!C127</f>
        <v>E5 - Kreislaufwirtschaft</v>
      </c>
      <c r="D513" s="131" t="str">
        <f>' 2_Wesentlichkeitsanalyse (dW)'!D127</f>
        <v>Ressourcenabflüsse im Zusammenhang mit Produkten und Dienstleistungen</v>
      </c>
      <c r="E513" s="123" t="str">
        <f>' 2_Wesentlichkeitsanalyse (dW)'!E127</f>
        <v>-</v>
      </c>
      <c r="F513" s="132" t="e">
        <f>IF(Tableau32[[#This Row],[Zutreffend?
'[ Ja / Nein']]]=0,"",Tableau32[[#This Row],[Zutreffend?
'[ Ja / Nein']]])</f>
        <v>#VALUE!</v>
      </c>
      <c r="G513" s="125" t="s">
        <v>44</v>
      </c>
      <c r="H513" s="133" t="str">
        <f>IF(' 2_Wesentlichkeitsanalyse (dW)'!AF127=0,"",' 2_Wesentlichkeitsanalyse (dW)'!AF127)</f>
        <v/>
      </c>
      <c r="I513" s="134" t="str">
        <f>IF(' 2_Wesentlichkeitsanalyse (dW)'!AL127=0,"",' 2_Wesentlichkeitsanalyse (dW)'!AL127)</f>
        <v/>
      </c>
    </row>
    <row r="514" spans="2:9" ht="86" hidden="1">
      <c r="B514" s="146" t="str">
        <f>' 2_Wesentlichkeitsanalyse (dW)'!B128</f>
        <v>ESRS E5</v>
      </c>
      <c r="C514" s="122" t="str">
        <f>' 2_Wesentlichkeitsanalyse (dW)'!C128</f>
        <v>E5 - Kreislaufwirtschaft</v>
      </c>
      <c r="D514" s="131" t="str">
        <f>' 2_Wesentlichkeitsanalyse (dW)'!D128</f>
        <v>Ressourcenabflüsse im Zusammenhang mit Produkten und Dienstleistungen</v>
      </c>
      <c r="E514" s="123" t="str">
        <f>' 2_Wesentlichkeitsanalyse (dW)'!E128</f>
        <v>-</v>
      </c>
      <c r="F514" s="132" t="e">
        <f>IF(Tableau32[[#This Row],[Zutreffend?
'[ Ja / Nein']]]=0,"",Tableau32[[#This Row],[Zutreffend?
'[ Ja / Nein']]])</f>
        <v>#VALUE!</v>
      </c>
      <c r="G514" s="125" t="s">
        <v>44</v>
      </c>
      <c r="H514" s="133" t="str">
        <f>IF(' 2_Wesentlichkeitsanalyse (dW)'!AF128=0,"",' 2_Wesentlichkeitsanalyse (dW)'!AF128)</f>
        <v/>
      </c>
      <c r="I514" s="134" t="str">
        <f>IF(' 2_Wesentlichkeitsanalyse (dW)'!AL128=0,"",' 2_Wesentlichkeitsanalyse (dW)'!AL128)</f>
        <v/>
      </c>
    </row>
    <row r="515" spans="2:9" ht="86" hidden="1">
      <c r="B515" s="146" t="str">
        <f>' 2_Wesentlichkeitsanalyse (dW)'!B129</f>
        <v>ESRS E5</v>
      </c>
      <c r="C515" s="122" t="str">
        <f>' 2_Wesentlichkeitsanalyse (dW)'!C129</f>
        <v>E5 - Kreislaufwirtschaft</v>
      </c>
      <c r="D515" s="131" t="str">
        <f>' 2_Wesentlichkeitsanalyse (dW)'!D129</f>
        <v>Ressourcenabflüsse im Zusammenhang mit Produkten und Dienstleistungen</v>
      </c>
      <c r="E515" s="123" t="str">
        <f>' 2_Wesentlichkeitsanalyse (dW)'!E129</f>
        <v>-</v>
      </c>
      <c r="F515" s="132" t="e">
        <f>IF(Tableau32[[#This Row],[Zutreffend?
'[ Ja / Nein']]]=0,"",Tableau32[[#This Row],[Zutreffend?
'[ Ja / Nein']]])</f>
        <v>#VALUE!</v>
      </c>
      <c r="G515" s="125" t="s">
        <v>44</v>
      </c>
      <c r="H515" s="133" t="str">
        <f>IF(' 2_Wesentlichkeitsanalyse (dW)'!AF129=0,"",' 2_Wesentlichkeitsanalyse (dW)'!AF129)</f>
        <v/>
      </c>
      <c r="I515" s="134" t="str">
        <f>IF(' 2_Wesentlichkeitsanalyse (dW)'!AL129=0,"",' 2_Wesentlichkeitsanalyse (dW)'!AL129)</f>
        <v/>
      </c>
    </row>
    <row r="516" spans="2:9" ht="86" hidden="1">
      <c r="B516" s="146" t="str">
        <f>' 2_Wesentlichkeitsanalyse (dW)'!B130</f>
        <v>ESRS E5</v>
      </c>
      <c r="C516" s="122" t="str">
        <f>' 2_Wesentlichkeitsanalyse (dW)'!C130</f>
        <v>E5 - Kreislaufwirtschaft</v>
      </c>
      <c r="D516" s="131" t="str">
        <f>' 2_Wesentlichkeitsanalyse (dW)'!D130</f>
        <v>Ressourcenabflüsse im Zusammenhang mit Produkten und Dienstleistungen</v>
      </c>
      <c r="E516" s="123" t="str">
        <f>' 2_Wesentlichkeitsanalyse (dW)'!E130</f>
        <v>-</v>
      </c>
      <c r="F516" s="132" t="e">
        <f>IF(Tableau32[[#This Row],[Zutreffend?
'[ Ja / Nein']]]=0,"",Tableau32[[#This Row],[Zutreffend?
'[ Ja / Nein']]])</f>
        <v>#VALUE!</v>
      </c>
      <c r="G516" s="125" t="s">
        <v>44</v>
      </c>
      <c r="H516" s="133" t="str">
        <f>IF(' 2_Wesentlichkeitsanalyse (dW)'!AF130=0,"",' 2_Wesentlichkeitsanalyse (dW)'!AF130)</f>
        <v/>
      </c>
      <c r="I516" s="134" t="str">
        <f>IF(' 2_Wesentlichkeitsanalyse (dW)'!AL130=0,"",' 2_Wesentlichkeitsanalyse (dW)'!AL130)</f>
        <v/>
      </c>
    </row>
    <row r="517" spans="2:9" ht="43" hidden="1">
      <c r="B517" s="146" t="str">
        <f>' 2_Wesentlichkeitsanalyse (dW)'!B131</f>
        <v>ESRS E5</v>
      </c>
      <c r="C517" s="122" t="str">
        <f>' 2_Wesentlichkeitsanalyse (dW)'!C131</f>
        <v>E5 - Kreislaufwirtschaft</v>
      </c>
      <c r="D517" s="131" t="str">
        <f>' 2_Wesentlichkeitsanalyse (dW)'!D131</f>
        <v>Abfälle</v>
      </c>
      <c r="E517" s="123" t="str">
        <f>' 2_Wesentlichkeitsanalyse (dW)'!E131</f>
        <v>-</v>
      </c>
      <c r="F517" s="132" t="e">
        <f>IF(Tableau32[[#This Row],[Zutreffend?
'[ Ja / Nein']]]=0,"",Tableau32[[#This Row],[Zutreffend?
'[ Ja / Nein']]])</f>
        <v>#VALUE!</v>
      </c>
      <c r="G517" s="125" t="s">
        <v>44</v>
      </c>
      <c r="H517" s="133" t="str">
        <f>IF(' 2_Wesentlichkeitsanalyse (dW)'!AF131=0,"",' 2_Wesentlichkeitsanalyse (dW)'!AF131)</f>
        <v/>
      </c>
      <c r="I517" s="134" t="str">
        <f>IF(' 2_Wesentlichkeitsanalyse (dW)'!AL131=0,"",' 2_Wesentlichkeitsanalyse (dW)'!AL131)</f>
        <v/>
      </c>
    </row>
    <row r="518" spans="2:9" ht="43" hidden="1">
      <c r="B518" s="146" t="str">
        <f>' 2_Wesentlichkeitsanalyse (dW)'!B132</f>
        <v>ESRS E5</v>
      </c>
      <c r="C518" s="122" t="str">
        <f>' 2_Wesentlichkeitsanalyse (dW)'!C132</f>
        <v>E5 - Kreislaufwirtschaft</v>
      </c>
      <c r="D518" s="131" t="str">
        <f>' 2_Wesentlichkeitsanalyse (dW)'!D132</f>
        <v>Abfälle</v>
      </c>
      <c r="E518" s="123" t="str">
        <f>' 2_Wesentlichkeitsanalyse (dW)'!E132</f>
        <v>-</v>
      </c>
      <c r="F518" s="132" t="e">
        <f>IF(Tableau32[[#This Row],[Zutreffend?
'[ Ja / Nein']]]=0,"",Tableau32[[#This Row],[Zutreffend?
'[ Ja / Nein']]])</f>
        <v>#VALUE!</v>
      </c>
      <c r="G518" s="125" t="s">
        <v>44</v>
      </c>
      <c r="H518" s="133" t="str">
        <f>IF(' 2_Wesentlichkeitsanalyse (dW)'!AF132=0,"",' 2_Wesentlichkeitsanalyse (dW)'!AF132)</f>
        <v/>
      </c>
      <c r="I518" s="134" t="str">
        <f>IF(' 2_Wesentlichkeitsanalyse (dW)'!AL132=0,"",' 2_Wesentlichkeitsanalyse (dW)'!AL132)</f>
        <v/>
      </c>
    </row>
    <row r="519" spans="2:9" ht="43" hidden="1">
      <c r="B519" s="146" t="str">
        <f>' 2_Wesentlichkeitsanalyse (dW)'!B133</f>
        <v>ESRS E5</v>
      </c>
      <c r="C519" s="122" t="str">
        <f>' 2_Wesentlichkeitsanalyse (dW)'!C133</f>
        <v>E5 - Kreislaufwirtschaft</v>
      </c>
      <c r="D519" s="131" t="str">
        <f>' 2_Wesentlichkeitsanalyse (dW)'!D133</f>
        <v>Abfälle</v>
      </c>
      <c r="E519" s="123" t="str">
        <f>' 2_Wesentlichkeitsanalyse (dW)'!E133</f>
        <v>-</v>
      </c>
      <c r="F519" s="132" t="e">
        <f>IF(Tableau32[[#This Row],[Zutreffend?
'[ Ja / Nein']]]=0,"",Tableau32[[#This Row],[Zutreffend?
'[ Ja / Nein']]])</f>
        <v>#VALUE!</v>
      </c>
      <c r="G519" s="125" t="s">
        <v>44</v>
      </c>
      <c r="H519" s="133" t="str">
        <f>IF(' 2_Wesentlichkeitsanalyse (dW)'!AF133=0,"",' 2_Wesentlichkeitsanalyse (dW)'!AF133)</f>
        <v/>
      </c>
      <c r="I519" s="134" t="str">
        <f>IF(' 2_Wesentlichkeitsanalyse (dW)'!AL133=0,"",' 2_Wesentlichkeitsanalyse (dW)'!AL133)</f>
        <v/>
      </c>
    </row>
    <row r="520" spans="2:9" ht="43" hidden="1">
      <c r="B520" s="146" t="str">
        <f>' 2_Wesentlichkeitsanalyse (dW)'!B134</f>
        <v>ESRS E5</v>
      </c>
      <c r="C520" s="122" t="str">
        <f>' 2_Wesentlichkeitsanalyse (dW)'!C134</f>
        <v>E5 - Kreislaufwirtschaft</v>
      </c>
      <c r="D520" s="131" t="str">
        <f>' 2_Wesentlichkeitsanalyse (dW)'!D134</f>
        <v>Abfälle</v>
      </c>
      <c r="E520" s="123" t="str">
        <f>' 2_Wesentlichkeitsanalyse (dW)'!E134</f>
        <v>-</v>
      </c>
      <c r="F520" s="132" t="e">
        <f>IF(Tableau32[[#This Row],[Zutreffend?
'[ Ja / Nein']]]=0,"",Tableau32[[#This Row],[Zutreffend?
'[ Ja / Nein']]])</f>
        <v>#VALUE!</v>
      </c>
      <c r="G520" s="125" t="s">
        <v>44</v>
      </c>
      <c r="H520" s="133" t="str">
        <f>IF(' 2_Wesentlichkeitsanalyse (dW)'!AF134=0,"",' 2_Wesentlichkeitsanalyse (dW)'!AF134)</f>
        <v/>
      </c>
      <c r="I520" s="134" t="str">
        <f>IF(' 2_Wesentlichkeitsanalyse (dW)'!AL134=0,"",' 2_Wesentlichkeitsanalyse (dW)'!AL134)</f>
        <v/>
      </c>
    </row>
    <row r="521" spans="2:9" ht="43" hidden="1">
      <c r="B521" s="146" t="str">
        <f>' 2_Wesentlichkeitsanalyse (dW)'!B136</f>
        <v>ESRS S1</v>
      </c>
      <c r="C521" s="122" t="str">
        <f>' 2_Wesentlichkeitsanalyse (dW)'!C136</f>
        <v>S1 - Eigene Belegschaft</v>
      </c>
      <c r="D521" s="131" t="str">
        <f>' 2_Wesentlichkeitsanalyse (dW)'!D136</f>
        <v>Arbeitsbedingungen</v>
      </c>
      <c r="E521" s="123" t="str">
        <f>' 2_Wesentlichkeitsanalyse (dW)'!E136</f>
        <v>Sichere Beschäftigung</v>
      </c>
      <c r="F521" s="132" t="e">
        <f>IF(Tableau32[[#This Row],[Zutreffend?
'[ Ja / Nein']]]=0,"",Tableau32[[#This Row],[Zutreffend?
'[ Ja / Nein']]])</f>
        <v>#VALUE!</v>
      </c>
      <c r="G521" s="125" t="s">
        <v>44</v>
      </c>
      <c r="H521" s="133" t="str">
        <f>IF(' 2_Wesentlichkeitsanalyse (dW)'!AF136=0,"",' 2_Wesentlichkeitsanalyse (dW)'!AF136)</f>
        <v/>
      </c>
      <c r="I521" s="134" t="str">
        <f>IF(' 2_Wesentlichkeitsanalyse (dW)'!AL136=0,"",' 2_Wesentlichkeitsanalyse (dW)'!AL136)</f>
        <v/>
      </c>
    </row>
    <row r="522" spans="2:9" ht="43" hidden="1">
      <c r="B522" s="146" t="str">
        <f>' 2_Wesentlichkeitsanalyse (dW)'!B137</f>
        <v>ESRS S1</v>
      </c>
      <c r="C522" s="122" t="str">
        <f>' 2_Wesentlichkeitsanalyse (dW)'!C137</f>
        <v>S1 - Eigene Belegschaft</v>
      </c>
      <c r="D522" s="131" t="str">
        <f>' 2_Wesentlichkeitsanalyse (dW)'!D137</f>
        <v>Arbeitsbedingungen</v>
      </c>
      <c r="E522" s="123" t="str">
        <f>' 2_Wesentlichkeitsanalyse (dW)'!E137</f>
        <v>Sichere Beschäftigung</v>
      </c>
      <c r="F522" s="132" t="e">
        <f>IF(Tableau32[[#This Row],[Zutreffend?
'[ Ja / Nein']]]=0,"",Tableau32[[#This Row],[Zutreffend?
'[ Ja / Nein']]])</f>
        <v>#VALUE!</v>
      </c>
      <c r="G522" s="125" t="s">
        <v>44</v>
      </c>
      <c r="H522" s="133" t="str">
        <f>IF(' 2_Wesentlichkeitsanalyse (dW)'!AF137=0,"",' 2_Wesentlichkeitsanalyse (dW)'!AF137)</f>
        <v/>
      </c>
      <c r="I522" s="134" t="str">
        <f>IF(' 2_Wesentlichkeitsanalyse (dW)'!AL137=0,"",' 2_Wesentlichkeitsanalyse (dW)'!AL137)</f>
        <v/>
      </c>
    </row>
    <row r="523" spans="2:9" ht="43" hidden="1">
      <c r="B523" s="146" t="str">
        <f>' 2_Wesentlichkeitsanalyse (dW)'!B138</f>
        <v>ESRS S1</v>
      </c>
      <c r="C523" s="122" t="str">
        <f>' 2_Wesentlichkeitsanalyse (dW)'!C138</f>
        <v>S1 - Eigene Belegschaft</v>
      </c>
      <c r="D523" s="131" t="str">
        <f>' 2_Wesentlichkeitsanalyse (dW)'!D138</f>
        <v>Arbeitsbedingungen</v>
      </c>
      <c r="E523" s="123" t="str">
        <f>' 2_Wesentlichkeitsanalyse (dW)'!E138</f>
        <v>Sichere Beschäftigung</v>
      </c>
      <c r="F523" s="132" t="e">
        <f>IF(Tableau32[[#This Row],[Zutreffend?
'[ Ja / Nein']]]=0,"",Tableau32[[#This Row],[Zutreffend?
'[ Ja / Nein']]])</f>
        <v>#VALUE!</v>
      </c>
      <c r="G523" s="125" t="s">
        <v>44</v>
      </c>
      <c r="H523" s="133" t="str">
        <f>IF(' 2_Wesentlichkeitsanalyse (dW)'!AF138=0,"",' 2_Wesentlichkeitsanalyse (dW)'!AF138)</f>
        <v/>
      </c>
      <c r="I523" s="134" t="str">
        <f>IF(' 2_Wesentlichkeitsanalyse (dW)'!AL138=0,"",' 2_Wesentlichkeitsanalyse (dW)'!AL138)</f>
        <v/>
      </c>
    </row>
    <row r="524" spans="2:9" ht="43" hidden="1">
      <c r="B524" s="146" t="str">
        <f>' 2_Wesentlichkeitsanalyse (dW)'!B139</f>
        <v>ESRS S1</v>
      </c>
      <c r="C524" s="122" t="str">
        <f>' 2_Wesentlichkeitsanalyse (dW)'!C139</f>
        <v>S1 - Eigene Belegschaft</v>
      </c>
      <c r="D524" s="131" t="str">
        <f>' 2_Wesentlichkeitsanalyse (dW)'!D139</f>
        <v>Arbeitsbedingungen</v>
      </c>
      <c r="E524" s="123" t="str">
        <f>' 2_Wesentlichkeitsanalyse (dW)'!E139</f>
        <v>Sichere Beschäftigung</v>
      </c>
      <c r="F524" s="132" t="e">
        <f>IF(Tableau32[[#This Row],[Zutreffend?
'[ Ja / Nein']]]=0,"",Tableau32[[#This Row],[Zutreffend?
'[ Ja / Nein']]])</f>
        <v>#VALUE!</v>
      </c>
      <c r="G524" s="125" t="s">
        <v>44</v>
      </c>
      <c r="H524" s="133" t="str">
        <f>IF(' 2_Wesentlichkeitsanalyse (dW)'!AF139=0,"",' 2_Wesentlichkeitsanalyse (dW)'!AF139)</f>
        <v/>
      </c>
      <c r="I524" s="134" t="str">
        <f>IF(' 2_Wesentlichkeitsanalyse (dW)'!AL139=0,"",' 2_Wesentlichkeitsanalyse (dW)'!AL139)</f>
        <v/>
      </c>
    </row>
    <row r="525" spans="2:9" ht="43" hidden="1">
      <c r="B525" s="146" t="str">
        <f>' 2_Wesentlichkeitsanalyse (dW)'!B140</f>
        <v>ESRS S1</v>
      </c>
      <c r="C525" s="122" t="str">
        <f>' 2_Wesentlichkeitsanalyse (dW)'!C140</f>
        <v>S1 - Eigene Belegschaft</v>
      </c>
      <c r="D525" s="131" t="str">
        <f>' 2_Wesentlichkeitsanalyse (dW)'!D140</f>
        <v>Arbeitsbedingungen</v>
      </c>
      <c r="E525" s="123" t="str">
        <f>' 2_Wesentlichkeitsanalyse (dW)'!E140</f>
        <v>Arbeitszeit</v>
      </c>
      <c r="F525" s="132" t="e">
        <f>IF(Tableau32[[#This Row],[Zutreffend?
'[ Ja / Nein']]]=0,"",Tableau32[[#This Row],[Zutreffend?
'[ Ja / Nein']]])</f>
        <v>#VALUE!</v>
      </c>
      <c r="G525" s="125" t="s">
        <v>44</v>
      </c>
      <c r="H525" s="133" t="str">
        <f>IF(' 2_Wesentlichkeitsanalyse (dW)'!AF140=0,"",' 2_Wesentlichkeitsanalyse (dW)'!AF140)</f>
        <v/>
      </c>
      <c r="I525" s="134" t="str">
        <f>IF(' 2_Wesentlichkeitsanalyse (dW)'!AL140=0,"",' 2_Wesentlichkeitsanalyse (dW)'!AL140)</f>
        <v/>
      </c>
    </row>
    <row r="526" spans="2:9" ht="43" hidden="1">
      <c r="B526" s="146" t="str">
        <f>' 2_Wesentlichkeitsanalyse (dW)'!B141</f>
        <v>ESRS S1</v>
      </c>
      <c r="C526" s="122" t="str">
        <f>' 2_Wesentlichkeitsanalyse (dW)'!C141</f>
        <v>S1 - Eigene Belegschaft</v>
      </c>
      <c r="D526" s="131" t="str">
        <f>' 2_Wesentlichkeitsanalyse (dW)'!D141</f>
        <v>Arbeitsbedingungen</v>
      </c>
      <c r="E526" s="123" t="str">
        <f>' 2_Wesentlichkeitsanalyse (dW)'!E141</f>
        <v>Arbeitszeit</v>
      </c>
      <c r="F526" s="132" t="e">
        <f>IF(Tableau32[[#This Row],[Zutreffend?
'[ Ja / Nein']]]=0,"",Tableau32[[#This Row],[Zutreffend?
'[ Ja / Nein']]])</f>
        <v>#VALUE!</v>
      </c>
      <c r="G526" s="125" t="s">
        <v>44</v>
      </c>
      <c r="H526" s="133" t="str">
        <f>IF(' 2_Wesentlichkeitsanalyse (dW)'!AF141=0,"",' 2_Wesentlichkeitsanalyse (dW)'!AF141)</f>
        <v/>
      </c>
      <c r="I526" s="134" t="str">
        <f>IF(' 2_Wesentlichkeitsanalyse (dW)'!AL141=0,"",' 2_Wesentlichkeitsanalyse (dW)'!AL141)</f>
        <v/>
      </c>
    </row>
    <row r="527" spans="2:9" ht="43" hidden="1">
      <c r="B527" s="146" t="str">
        <f>' 2_Wesentlichkeitsanalyse (dW)'!B142</f>
        <v>ESRS S1</v>
      </c>
      <c r="C527" s="122" t="str">
        <f>' 2_Wesentlichkeitsanalyse (dW)'!C142</f>
        <v>S1 - Eigene Belegschaft</v>
      </c>
      <c r="D527" s="131" t="str">
        <f>' 2_Wesentlichkeitsanalyse (dW)'!D142</f>
        <v>Arbeitsbedingungen</v>
      </c>
      <c r="E527" s="123" t="str">
        <f>' 2_Wesentlichkeitsanalyse (dW)'!E142</f>
        <v>Arbeitszeit</v>
      </c>
      <c r="F527" s="132" t="e">
        <f>IF(Tableau32[[#This Row],[Zutreffend?
'[ Ja / Nein']]]=0,"",Tableau32[[#This Row],[Zutreffend?
'[ Ja / Nein']]])</f>
        <v>#VALUE!</v>
      </c>
      <c r="G527" s="125" t="s">
        <v>44</v>
      </c>
      <c r="H527" s="133" t="str">
        <f>IF(' 2_Wesentlichkeitsanalyse (dW)'!AF142=0,"",' 2_Wesentlichkeitsanalyse (dW)'!AF142)</f>
        <v/>
      </c>
      <c r="I527" s="134" t="str">
        <f>IF(' 2_Wesentlichkeitsanalyse (dW)'!AL142=0,"",' 2_Wesentlichkeitsanalyse (dW)'!AL142)</f>
        <v/>
      </c>
    </row>
    <row r="528" spans="2:9" ht="43" hidden="1">
      <c r="B528" s="146" t="str">
        <f>' 2_Wesentlichkeitsanalyse (dW)'!B143</f>
        <v>ESRS S1</v>
      </c>
      <c r="C528" s="122" t="str">
        <f>' 2_Wesentlichkeitsanalyse (dW)'!C143</f>
        <v>S1 - Eigene Belegschaft</v>
      </c>
      <c r="D528" s="131" t="str">
        <f>' 2_Wesentlichkeitsanalyse (dW)'!D143</f>
        <v>Arbeitsbedingungen</v>
      </c>
      <c r="E528" s="123" t="str">
        <f>' 2_Wesentlichkeitsanalyse (dW)'!E143</f>
        <v>Arbeitszeit</v>
      </c>
      <c r="F528" s="132" t="e">
        <f>IF(Tableau32[[#This Row],[Zutreffend?
'[ Ja / Nein']]]=0,"",Tableau32[[#This Row],[Zutreffend?
'[ Ja / Nein']]])</f>
        <v>#VALUE!</v>
      </c>
      <c r="G528" s="125" t="s">
        <v>44</v>
      </c>
      <c r="H528" s="133" t="str">
        <f>IF(' 2_Wesentlichkeitsanalyse (dW)'!AF143=0,"",' 2_Wesentlichkeitsanalyse (dW)'!AF143)</f>
        <v/>
      </c>
      <c r="I528" s="134" t="str">
        <f>IF(' 2_Wesentlichkeitsanalyse (dW)'!AL143=0,"",' 2_Wesentlichkeitsanalyse (dW)'!AL143)</f>
        <v/>
      </c>
    </row>
    <row r="529" spans="2:9" ht="43" hidden="1">
      <c r="B529" s="146" t="str">
        <f>' 2_Wesentlichkeitsanalyse (dW)'!B144</f>
        <v>ESRS S1</v>
      </c>
      <c r="C529" s="122" t="str">
        <f>' 2_Wesentlichkeitsanalyse (dW)'!C144</f>
        <v>S1 - Eigene Belegschaft</v>
      </c>
      <c r="D529" s="131" t="str">
        <f>' 2_Wesentlichkeitsanalyse (dW)'!D144</f>
        <v>Arbeitsbedingungen</v>
      </c>
      <c r="E529" s="123" t="str">
        <f>' 2_Wesentlichkeitsanalyse (dW)'!E144</f>
        <v>Angemessene Entlohnung</v>
      </c>
      <c r="F529" s="132" t="e">
        <f>IF(Tableau32[[#This Row],[Zutreffend?
'[ Ja / Nein']]]=0,"",Tableau32[[#This Row],[Zutreffend?
'[ Ja / Nein']]])</f>
        <v>#VALUE!</v>
      </c>
      <c r="G529" s="125" t="s">
        <v>44</v>
      </c>
      <c r="H529" s="133" t="str">
        <f>IF(' 2_Wesentlichkeitsanalyse (dW)'!AF144=0,"",' 2_Wesentlichkeitsanalyse (dW)'!AF144)</f>
        <v/>
      </c>
      <c r="I529" s="134" t="str">
        <f>IF(' 2_Wesentlichkeitsanalyse (dW)'!AL144=0,"",' 2_Wesentlichkeitsanalyse (dW)'!AL144)</f>
        <v/>
      </c>
    </row>
    <row r="530" spans="2:9" ht="43" hidden="1">
      <c r="B530" s="146" t="str">
        <f>' 2_Wesentlichkeitsanalyse (dW)'!B145</f>
        <v>ESRS S1</v>
      </c>
      <c r="C530" s="122" t="str">
        <f>' 2_Wesentlichkeitsanalyse (dW)'!C145</f>
        <v>S1 - Eigene Belegschaft</v>
      </c>
      <c r="D530" s="131" t="str">
        <f>' 2_Wesentlichkeitsanalyse (dW)'!D145</f>
        <v>Arbeitsbedingungen</v>
      </c>
      <c r="E530" s="123" t="str">
        <f>' 2_Wesentlichkeitsanalyse (dW)'!E145</f>
        <v>Angemessene Entlohnung</v>
      </c>
      <c r="F530" s="132" t="e">
        <f>IF(Tableau32[[#This Row],[Zutreffend?
'[ Ja / Nein']]]=0,"",Tableau32[[#This Row],[Zutreffend?
'[ Ja / Nein']]])</f>
        <v>#VALUE!</v>
      </c>
      <c r="G530" s="125" t="s">
        <v>44</v>
      </c>
      <c r="H530" s="133" t="str">
        <f>IF(' 2_Wesentlichkeitsanalyse (dW)'!AF145=0,"",' 2_Wesentlichkeitsanalyse (dW)'!AF145)</f>
        <v/>
      </c>
      <c r="I530" s="134" t="str">
        <f>IF(' 2_Wesentlichkeitsanalyse (dW)'!AL145=0,"",' 2_Wesentlichkeitsanalyse (dW)'!AL145)</f>
        <v/>
      </c>
    </row>
    <row r="531" spans="2:9" ht="43" hidden="1">
      <c r="B531" s="146" t="str">
        <f>' 2_Wesentlichkeitsanalyse (dW)'!B146</f>
        <v>ESRS S1</v>
      </c>
      <c r="C531" s="122" t="str">
        <f>' 2_Wesentlichkeitsanalyse (dW)'!C146</f>
        <v>S1 - Eigene Belegschaft</v>
      </c>
      <c r="D531" s="131" t="str">
        <f>' 2_Wesentlichkeitsanalyse (dW)'!D146</f>
        <v>Arbeitsbedingungen</v>
      </c>
      <c r="E531" s="123" t="str">
        <f>' 2_Wesentlichkeitsanalyse (dW)'!E146</f>
        <v>Angemessene Entlohnung</v>
      </c>
      <c r="F531" s="132" t="e">
        <f>IF(Tableau32[[#This Row],[Zutreffend?
'[ Ja / Nein']]]=0,"",Tableau32[[#This Row],[Zutreffend?
'[ Ja / Nein']]])</f>
        <v>#VALUE!</v>
      </c>
      <c r="G531" s="125" t="s">
        <v>44</v>
      </c>
      <c r="H531" s="133" t="str">
        <f>IF(' 2_Wesentlichkeitsanalyse (dW)'!AF146=0,"",' 2_Wesentlichkeitsanalyse (dW)'!AF146)</f>
        <v/>
      </c>
      <c r="I531" s="134" t="str">
        <f>IF(' 2_Wesentlichkeitsanalyse (dW)'!AL146=0,"",' 2_Wesentlichkeitsanalyse (dW)'!AL146)</f>
        <v/>
      </c>
    </row>
    <row r="532" spans="2:9" ht="43" hidden="1">
      <c r="B532" s="146" t="str">
        <f>' 2_Wesentlichkeitsanalyse (dW)'!B147</f>
        <v>ESRS S1</v>
      </c>
      <c r="C532" s="122" t="str">
        <f>' 2_Wesentlichkeitsanalyse (dW)'!C147</f>
        <v>S1 - Eigene Belegschaft</v>
      </c>
      <c r="D532" s="131" t="str">
        <f>' 2_Wesentlichkeitsanalyse (dW)'!D147</f>
        <v>Arbeitsbedingungen</v>
      </c>
      <c r="E532" s="123" t="str">
        <f>' 2_Wesentlichkeitsanalyse (dW)'!E147</f>
        <v>Angemessene Entlohnung</v>
      </c>
      <c r="F532" s="132" t="e">
        <f>IF(Tableau32[[#This Row],[Zutreffend?
'[ Ja / Nein']]]=0,"",Tableau32[[#This Row],[Zutreffend?
'[ Ja / Nein']]])</f>
        <v>#VALUE!</v>
      </c>
      <c r="G532" s="125" t="s">
        <v>44</v>
      </c>
      <c r="H532" s="133" t="str">
        <f>IF(' 2_Wesentlichkeitsanalyse (dW)'!AF147=0,"",' 2_Wesentlichkeitsanalyse (dW)'!AF147)</f>
        <v/>
      </c>
      <c r="I532" s="134" t="str">
        <f>IF(' 2_Wesentlichkeitsanalyse (dW)'!AL147=0,"",' 2_Wesentlichkeitsanalyse (dW)'!AL147)</f>
        <v/>
      </c>
    </row>
    <row r="533" spans="2:9" ht="43" hidden="1">
      <c r="B533" s="146" t="str">
        <f>' 2_Wesentlichkeitsanalyse (dW)'!B148</f>
        <v>ESRS S1</v>
      </c>
      <c r="C533" s="122" t="str">
        <f>' 2_Wesentlichkeitsanalyse (dW)'!C148</f>
        <v>S1 - Eigene Belegschaft</v>
      </c>
      <c r="D533" s="131" t="str">
        <f>' 2_Wesentlichkeitsanalyse (dW)'!D148</f>
        <v>Arbeitsbedingungen</v>
      </c>
      <c r="E533" s="123" t="str">
        <f>' 2_Wesentlichkeitsanalyse (dW)'!E148</f>
        <v>Sozialer Dialog</v>
      </c>
      <c r="F533" s="132" t="e">
        <f>IF(Tableau32[[#This Row],[Zutreffend?
'[ Ja / Nein']]]=0,"",Tableau32[[#This Row],[Zutreffend?
'[ Ja / Nein']]])</f>
        <v>#VALUE!</v>
      </c>
      <c r="G533" s="125" t="s">
        <v>44</v>
      </c>
      <c r="H533" s="133" t="str">
        <f>IF(' 2_Wesentlichkeitsanalyse (dW)'!AF148=0,"",' 2_Wesentlichkeitsanalyse (dW)'!AF148)</f>
        <v/>
      </c>
      <c r="I533" s="134" t="str">
        <f>IF(' 2_Wesentlichkeitsanalyse (dW)'!AL148=0,"",' 2_Wesentlichkeitsanalyse (dW)'!AL148)</f>
        <v/>
      </c>
    </row>
    <row r="534" spans="2:9" ht="43" hidden="1">
      <c r="B534" s="146" t="str">
        <f>' 2_Wesentlichkeitsanalyse (dW)'!B149</f>
        <v>ESRS S1</v>
      </c>
      <c r="C534" s="122" t="str">
        <f>' 2_Wesentlichkeitsanalyse (dW)'!C149</f>
        <v>S1 - Eigene Belegschaft</v>
      </c>
      <c r="D534" s="131" t="str">
        <f>' 2_Wesentlichkeitsanalyse (dW)'!D149</f>
        <v>Arbeitsbedingungen</v>
      </c>
      <c r="E534" s="123" t="str">
        <f>' 2_Wesentlichkeitsanalyse (dW)'!E149</f>
        <v>Sozialer Dialog</v>
      </c>
      <c r="F534" s="132" t="e">
        <f>IF(Tableau32[[#This Row],[Zutreffend?
'[ Ja / Nein']]]=0,"",Tableau32[[#This Row],[Zutreffend?
'[ Ja / Nein']]])</f>
        <v>#VALUE!</v>
      </c>
      <c r="G534" s="125" t="s">
        <v>44</v>
      </c>
      <c r="H534" s="133" t="str">
        <f>IF(' 2_Wesentlichkeitsanalyse (dW)'!AF149=0,"",' 2_Wesentlichkeitsanalyse (dW)'!AF149)</f>
        <v/>
      </c>
      <c r="I534" s="134" t="str">
        <f>IF(' 2_Wesentlichkeitsanalyse (dW)'!AL149=0,"",' 2_Wesentlichkeitsanalyse (dW)'!AL149)</f>
        <v/>
      </c>
    </row>
    <row r="535" spans="2:9" ht="43" hidden="1">
      <c r="B535" s="146" t="str">
        <f>' 2_Wesentlichkeitsanalyse (dW)'!B150</f>
        <v>ESRS S1</v>
      </c>
      <c r="C535" s="122" t="str">
        <f>' 2_Wesentlichkeitsanalyse (dW)'!C150</f>
        <v>S1 - Eigene Belegschaft</v>
      </c>
      <c r="D535" s="131" t="str">
        <f>' 2_Wesentlichkeitsanalyse (dW)'!D150</f>
        <v>Arbeitsbedingungen</v>
      </c>
      <c r="E535" s="123" t="str">
        <f>' 2_Wesentlichkeitsanalyse (dW)'!E150</f>
        <v>Sozialer Dialog</v>
      </c>
      <c r="F535" s="132" t="e">
        <f>IF(Tableau32[[#This Row],[Zutreffend?
'[ Ja / Nein']]]=0,"",Tableau32[[#This Row],[Zutreffend?
'[ Ja / Nein']]])</f>
        <v>#VALUE!</v>
      </c>
      <c r="G535" s="125" t="s">
        <v>44</v>
      </c>
      <c r="H535" s="133" t="str">
        <f>IF(' 2_Wesentlichkeitsanalyse (dW)'!AF150=0,"",' 2_Wesentlichkeitsanalyse (dW)'!AF150)</f>
        <v/>
      </c>
      <c r="I535" s="134" t="str">
        <f>IF(' 2_Wesentlichkeitsanalyse (dW)'!AL150=0,"",' 2_Wesentlichkeitsanalyse (dW)'!AL150)</f>
        <v/>
      </c>
    </row>
    <row r="536" spans="2:9" ht="43" hidden="1">
      <c r="B536" s="146" t="str">
        <f>' 2_Wesentlichkeitsanalyse (dW)'!B151</f>
        <v>ESRS S1</v>
      </c>
      <c r="C536" s="122" t="str">
        <f>' 2_Wesentlichkeitsanalyse (dW)'!C151</f>
        <v>S1 - Eigene Belegschaft</v>
      </c>
      <c r="D536" s="131" t="str">
        <f>' 2_Wesentlichkeitsanalyse (dW)'!D151</f>
        <v>Arbeitsbedingungen</v>
      </c>
      <c r="E536" s="123" t="str">
        <f>' 2_Wesentlichkeitsanalyse (dW)'!E151</f>
        <v>Sozialer Dialog</v>
      </c>
      <c r="F536" s="132" t="e">
        <f>IF(Tableau32[[#This Row],[Zutreffend?
'[ Ja / Nein']]]=0,"",Tableau32[[#This Row],[Zutreffend?
'[ Ja / Nein']]])</f>
        <v>#VALUE!</v>
      </c>
      <c r="G536" s="125" t="s">
        <v>44</v>
      </c>
      <c r="H536" s="133" t="str">
        <f>IF(' 2_Wesentlichkeitsanalyse (dW)'!AF151=0,"",' 2_Wesentlichkeitsanalyse (dW)'!AF151)</f>
        <v/>
      </c>
      <c r="I536" s="134" t="str">
        <f>IF(' 2_Wesentlichkeitsanalyse (dW)'!AL151=0,"",' 2_Wesentlichkeitsanalyse (dW)'!AL151)</f>
        <v/>
      </c>
    </row>
    <row r="537" spans="2:9" ht="86" hidden="1">
      <c r="B537" s="146" t="str">
        <f>' 2_Wesentlichkeitsanalyse (dW)'!B152</f>
        <v>ESRS S1</v>
      </c>
      <c r="C537" s="122" t="str">
        <f>' 2_Wesentlichkeitsanalyse (dW)'!C152</f>
        <v>S1 - Eigene Belegschaft</v>
      </c>
      <c r="D537" s="131" t="str">
        <f>' 2_Wesentlichkeitsanalyse (dW)'!D152</f>
        <v>Arbeitsbedingungen</v>
      </c>
      <c r="E537" s="123" t="str">
        <f>' 2_Wesentlichkeitsanalyse (dW)'!E152</f>
        <v>Vereinigungsfreiheit, Existenz von Betriebsräten und Rechte der Arbeitnehmer auf Information, Anhörung und Mitbestimmung</v>
      </c>
      <c r="F537" s="132" t="e">
        <f>IF(Tableau32[[#This Row],[Zutreffend?
'[ Ja / Nein']]]=0,"",Tableau32[[#This Row],[Zutreffend?
'[ Ja / Nein']]])</f>
        <v>#VALUE!</v>
      </c>
      <c r="G537" s="125" t="s">
        <v>44</v>
      </c>
      <c r="H537" s="133" t="str">
        <f>IF(' 2_Wesentlichkeitsanalyse (dW)'!AF152=0,"",' 2_Wesentlichkeitsanalyse (dW)'!AF152)</f>
        <v/>
      </c>
      <c r="I537" s="134" t="str">
        <f>IF(' 2_Wesentlichkeitsanalyse (dW)'!AL152=0,"",' 2_Wesentlichkeitsanalyse (dW)'!AL152)</f>
        <v/>
      </c>
    </row>
    <row r="538" spans="2:9" ht="86" hidden="1">
      <c r="B538" s="146" t="str">
        <f>' 2_Wesentlichkeitsanalyse (dW)'!B153</f>
        <v>ESRS S1</v>
      </c>
      <c r="C538" s="122" t="str">
        <f>' 2_Wesentlichkeitsanalyse (dW)'!C153</f>
        <v>S1 - Eigene Belegschaft</v>
      </c>
      <c r="D538" s="131" t="str">
        <f>' 2_Wesentlichkeitsanalyse (dW)'!D153</f>
        <v>Arbeitsbedingungen</v>
      </c>
      <c r="E538" s="123" t="str">
        <f>' 2_Wesentlichkeitsanalyse (dW)'!E153</f>
        <v>Vereinigungsfreiheit, Existenz von Betriebsräten und Rechte der Arbeitnehmer auf Information, Anhörung und Mitbestimmung</v>
      </c>
      <c r="F538" s="132" t="e">
        <f>IF(Tableau32[[#This Row],[Zutreffend?
'[ Ja / Nein']]]=0,"",Tableau32[[#This Row],[Zutreffend?
'[ Ja / Nein']]])</f>
        <v>#VALUE!</v>
      </c>
      <c r="G538" s="125" t="s">
        <v>44</v>
      </c>
      <c r="H538" s="133" t="str">
        <f>IF(' 2_Wesentlichkeitsanalyse (dW)'!AF153=0,"",' 2_Wesentlichkeitsanalyse (dW)'!AF153)</f>
        <v/>
      </c>
      <c r="I538" s="134" t="str">
        <f>IF(' 2_Wesentlichkeitsanalyse (dW)'!AL153=0,"",' 2_Wesentlichkeitsanalyse (dW)'!AL153)</f>
        <v/>
      </c>
    </row>
    <row r="539" spans="2:9" ht="86" hidden="1">
      <c r="B539" s="146" t="str">
        <f>' 2_Wesentlichkeitsanalyse (dW)'!B154</f>
        <v>ESRS S1</v>
      </c>
      <c r="C539" s="122" t="str">
        <f>' 2_Wesentlichkeitsanalyse (dW)'!C154</f>
        <v>S1 - Eigene Belegschaft</v>
      </c>
      <c r="D539" s="131" t="str">
        <f>' 2_Wesentlichkeitsanalyse (dW)'!D154</f>
        <v>Arbeitsbedingungen</v>
      </c>
      <c r="E539" s="123" t="str">
        <f>' 2_Wesentlichkeitsanalyse (dW)'!E154</f>
        <v>Vereinigungsfreiheit, Existenz von Betriebsräten und Rechte der Arbeitnehmer auf Information, Anhörung und Mitbestimmung</v>
      </c>
      <c r="F539" s="132" t="e">
        <f>IF(Tableau32[[#This Row],[Zutreffend?
'[ Ja / Nein']]]=0,"",Tableau32[[#This Row],[Zutreffend?
'[ Ja / Nein']]])</f>
        <v>#VALUE!</v>
      </c>
      <c r="G539" s="125" t="s">
        <v>44</v>
      </c>
      <c r="H539" s="133" t="str">
        <f>IF(' 2_Wesentlichkeitsanalyse (dW)'!AF154=0,"",' 2_Wesentlichkeitsanalyse (dW)'!AF154)</f>
        <v/>
      </c>
      <c r="I539" s="134" t="str">
        <f>IF(' 2_Wesentlichkeitsanalyse (dW)'!AL154=0,"",' 2_Wesentlichkeitsanalyse (dW)'!AL154)</f>
        <v/>
      </c>
    </row>
    <row r="540" spans="2:9" ht="86" hidden="1">
      <c r="B540" s="146" t="str">
        <f>' 2_Wesentlichkeitsanalyse (dW)'!B155</f>
        <v>ESRS S1</v>
      </c>
      <c r="C540" s="122" t="str">
        <f>' 2_Wesentlichkeitsanalyse (dW)'!C155</f>
        <v>S1 - Eigene Belegschaft</v>
      </c>
      <c r="D540" s="131" t="str">
        <f>' 2_Wesentlichkeitsanalyse (dW)'!D155</f>
        <v>Arbeitsbedingungen</v>
      </c>
      <c r="E540" s="123" t="str">
        <f>' 2_Wesentlichkeitsanalyse (dW)'!E155</f>
        <v>Vereinigungsfreiheit, Existenz von Betriebsräten und Rechte der Arbeitnehmer auf Information, Anhörung und Mitbestimmung</v>
      </c>
      <c r="F540" s="132" t="e">
        <f>IF(Tableau32[[#This Row],[Zutreffend?
'[ Ja / Nein']]]=0,"",Tableau32[[#This Row],[Zutreffend?
'[ Ja / Nein']]])</f>
        <v>#VALUE!</v>
      </c>
      <c r="G540" s="125" t="s">
        <v>44</v>
      </c>
      <c r="H540" s="133" t="str">
        <f>IF(' 2_Wesentlichkeitsanalyse (dW)'!AF155=0,"",' 2_Wesentlichkeitsanalyse (dW)'!AF155)</f>
        <v/>
      </c>
      <c r="I540" s="134" t="str">
        <f>IF(' 2_Wesentlichkeitsanalyse (dW)'!AL155=0,"",' 2_Wesentlichkeitsanalyse (dW)'!AL155)</f>
        <v/>
      </c>
    </row>
    <row r="541" spans="2:9" ht="64.5" hidden="1">
      <c r="B541" s="146" t="str">
        <f>' 2_Wesentlichkeitsanalyse (dW)'!B156</f>
        <v>ESRS S1</v>
      </c>
      <c r="C541" s="122" t="str">
        <f>' 2_Wesentlichkeitsanalyse (dW)'!C156</f>
        <v>S1 - Eigene Belegschaft</v>
      </c>
      <c r="D541" s="131" t="str">
        <f>' 2_Wesentlichkeitsanalyse (dW)'!D156</f>
        <v>Arbeitsbedingungen</v>
      </c>
      <c r="E541" s="123" t="str">
        <f>' 2_Wesentlichkeitsanalyse (dW)'!E156</f>
        <v>Tarifverhandlungen, einschließlich der Quote durch Tarifverträge abgedeckten Arbeitskräfte</v>
      </c>
      <c r="F541" s="132" t="e">
        <f>IF(Tableau32[[#This Row],[Zutreffend?
'[ Ja / Nein']]]=0,"",Tableau32[[#This Row],[Zutreffend?
'[ Ja / Nein']]])</f>
        <v>#VALUE!</v>
      </c>
      <c r="G541" s="125" t="s">
        <v>44</v>
      </c>
      <c r="H541" s="133" t="str">
        <f>IF(' 2_Wesentlichkeitsanalyse (dW)'!AF156=0,"",' 2_Wesentlichkeitsanalyse (dW)'!AF156)</f>
        <v/>
      </c>
      <c r="I541" s="134" t="str">
        <f>IF(' 2_Wesentlichkeitsanalyse (dW)'!AL156=0,"",' 2_Wesentlichkeitsanalyse (dW)'!AL156)</f>
        <v/>
      </c>
    </row>
    <row r="542" spans="2:9" ht="64.5" hidden="1">
      <c r="B542" s="146" t="str">
        <f>' 2_Wesentlichkeitsanalyse (dW)'!B157</f>
        <v>ESRS S1</v>
      </c>
      <c r="C542" s="122" t="str">
        <f>' 2_Wesentlichkeitsanalyse (dW)'!C157</f>
        <v>S1 - Eigene Belegschaft</v>
      </c>
      <c r="D542" s="131" t="str">
        <f>' 2_Wesentlichkeitsanalyse (dW)'!D157</f>
        <v>Arbeitsbedingungen</v>
      </c>
      <c r="E542" s="123" t="str">
        <f>' 2_Wesentlichkeitsanalyse (dW)'!E157</f>
        <v>Tarifverhandlungen, einschließlich der Quote durch Tarifverträge abgedeckten Arbeitskräfte</v>
      </c>
      <c r="F542" s="132" t="e">
        <f>IF(Tableau32[[#This Row],[Zutreffend?
'[ Ja / Nein']]]=0,"",Tableau32[[#This Row],[Zutreffend?
'[ Ja / Nein']]])</f>
        <v>#VALUE!</v>
      </c>
      <c r="G542" s="125" t="s">
        <v>44</v>
      </c>
      <c r="H542" s="133" t="str">
        <f>IF(' 2_Wesentlichkeitsanalyse (dW)'!AF157=0,"",' 2_Wesentlichkeitsanalyse (dW)'!AF157)</f>
        <v/>
      </c>
      <c r="I542" s="134" t="str">
        <f>IF(' 2_Wesentlichkeitsanalyse (dW)'!AL157=0,"",' 2_Wesentlichkeitsanalyse (dW)'!AL157)</f>
        <v/>
      </c>
    </row>
    <row r="543" spans="2:9" ht="64.5" hidden="1">
      <c r="B543" s="146" t="str">
        <f>' 2_Wesentlichkeitsanalyse (dW)'!B158</f>
        <v>ESRS S1</v>
      </c>
      <c r="C543" s="122" t="str">
        <f>' 2_Wesentlichkeitsanalyse (dW)'!C158</f>
        <v>S1 - Eigene Belegschaft</v>
      </c>
      <c r="D543" s="131" t="str">
        <f>' 2_Wesentlichkeitsanalyse (dW)'!D158</f>
        <v>Arbeitsbedingungen</v>
      </c>
      <c r="E543" s="123" t="str">
        <f>' 2_Wesentlichkeitsanalyse (dW)'!E158</f>
        <v>Tarifverhandlungen, einschließlich der Quote durch Tarifverträge abgedeckten Arbeitskräfte</v>
      </c>
      <c r="F543" s="132" t="e">
        <f>IF(Tableau32[[#This Row],[Zutreffend?
'[ Ja / Nein']]]=0,"",Tableau32[[#This Row],[Zutreffend?
'[ Ja / Nein']]])</f>
        <v>#VALUE!</v>
      </c>
      <c r="G543" s="125" t="s">
        <v>44</v>
      </c>
      <c r="H543" s="133" t="str">
        <f>IF(' 2_Wesentlichkeitsanalyse (dW)'!AF158=0,"",' 2_Wesentlichkeitsanalyse (dW)'!AF158)</f>
        <v/>
      </c>
      <c r="I543" s="134" t="str">
        <f>IF(' 2_Wesentlichkeitsanalyse (dW)'!AL158=0,"",' 2_Wesentlichkeitsanalyse (dW)'!AL158)</f>
        <v/>
      </c>
    </row>
    <row r="544" spans="2:9" ht="64.5" hidden="1">
      <c r="B544" s="146" t="str">
        <f>' 2_Wesentlichkeitsanalyse (dW)'!B159</f>
        <v>ESRS S1</v>
      </c>
      <c r="C544" s="122" t="str">
        <f>' 2_Wesentlichkeitsanalyse (dW)'!C159</f>
        <v>S1 - Eigene Belegschaft</v>
      </c>
      <c r="D544" s="131" t="str">
        <f>' 2_Wesentlichkeitsanalyse (dW)'!D159</f>
        <v>Arbeitsbedingungen</v>
      </c>
      <c r="E544" s="123" t="str">
        <f>' 2_Wesentlichkeitsanalyse (dW)'!E159</f>
        <v>Tarifverhandlungen, einschließlich der Quote durch Tarifverträge abgedeckten Arbeitskräfte</v>
      </c>
      <c r="F544" s="132" t="e">
        <f>IF(Tableau32[[#This Row],[Zutreffend?
'[ Ja / Nein']]]=0,"",Tableau32[[#This Row],[Zutreffend?
'[ Ja / Nein']]])</f>
        <v>#VALUE!</v>
      </c>
      <c r="G544" s="125" t="s">
        <v>44</v>
      </c>
      <c r="H544" s="133" t="str">
        <f>IF(' 2_Wesentlichkeitsanalyse (dW)'!AF159=0,"",' 2_Wesentlichkeitsanalyse (dW)'!AF159)</f>
        <v/>
      </c>
      <c r="I544" s="134" t="str">
        <f>IF(' 2_Wesentlichkeitsanalyse (dW)'!AL159=0,"",' 2_Wesentlichkeitsanalyse (dW)'!AL159)</f>
        <v/>
      </c>
    </row>
    <row r="545" spans="2:9" ht="43" hidden="1">
      <c r="B545" s="146" t="str">
        <f>' 2_Wesentlichkeitsanalyse (dW)'!B160</f>
        <v>ESRS S1</v>
      </c>
      <c r="C545" s="122" t="str">
        <f>' 2_Wesentlichkeitsanalyse (dW)'!C160</f>
        <v>S1 - Eigene Belegschaft</v>
      </c>
      <c r="D545" s="131" t="str">
        <f>' 2_Wesentlichkeitsanalyse (dW)'!D160</f>
        <v>Arbeitsbedingungen</v>
      </c>
      <c r="E545" s="123" t="str">
        <f>' 2_Wesentlichkeitsanalyse (dW)'!E160</f>
        <v>Vereinbarkeit von Berufs- und Privatleben</v>
      </c>
      <c r="F545" s="132" t="e">
        <f>IF(Tableau32[[#This Row],[Zutreffend?
'[ Ja / Nein']]]=0,"",Tableau32[[#This Row],[Zutreffend?
'[ Ja / Nein']]])</f>
        <v>#VALUE!</v>
      </c>
      <c r="G545" s="125" t="s">
        <v>44</v>
      </c>
      <c r="H545" s="133" t="str">
        <f>IF(' 2_Wesentlichkeitsanalyse (dW)'!AF160=0,"",' 2_Wesentlichkeitsanalyse (dW)'!AF160)</f>
        <v/>
      </c>
      <c r="I545" s="134" t="str">
        <f>IF(' 2_Wesentlichkeitsanalyse (dW)'!AL160=0,"",' 2_Wesentlichkeitsanalyse (dW)'!AL160)</f>
        <v/>
      </c>
    </row>
    <row r="546" spans="2:9" ht="43" hidden="1">
      <c r="B546" s="146" t="str">
        <f>' 2_Wesentlichkeitsanalyse (dW)'!B161</f>
        <v>ESRS S1</v>
      </c>
      <c r="C546" s="122" t="str">
        <f>' 2_Wesentlichkeitsanalyse (dW)'!C161</f>
        <v>S1 - Eigene Belegschaft</v>
      </c>
      <c r="D546" s="131" t="str">
        <f>' 2_Wesentlichkeitsanalyse (dW)'!D161</f>
        <v>Arbeitsbedingungen</v>
      </c>
      <c r="E546" s="123" t="str">
        <f>' 2_Wesentlichkeitsanalyse (dW)'!E161</f>
        <v>Vereinbarkeit von Berufs- und Privatleben</v>
      </c>
      <c r="F546" s="132" t="e">
        <f>IF(Tableau32[[#This Row],[Zutreffend?
'[ Ja / Nein']]]=0,"",Tableau32[[#This Row],[Zutreffend?
'[ Ja / Nein']]])</f>
        <v>#VALUE!</v>
      </c>
      <c r="G546" s="125" t="s">
        <v>44</v>
      </c>
      <c r="H546" s="133" t="str">
        <f>IF(' 2_Wesentlichkeitsanalyse (dW)'!AF161=0,"",' 2_Wesentlichkeitsanalyse (dW)'!AF161)</f>
        <v/>
      </c>
      <c r="I546" s="134" t="str">
        <f>IF(' 2_Wesentlichkeitsanalyse (dW)'!AL161=0,"",' 2_Wesentlichkeitsanalyse (dW)'!AL161)</f>
        <v/>
      </c>
    </row>
    <row r="547" spans="2:9" ht="43" hidden="1">
      <c r="B547" s="146" t="str">
        <f>' 2_Wesentlichkeitsanalyse (dW)'!B162</f>
        <v>ESRS S1</v>
      </c>
      <c r="C547" s="122" t="str">
        <f>' 2_Wesentlichkeitsanalyse (dW)'!C162</f>
        <v>S1 - Eigene Belegschaft</v>
      </c>
      <c r="D547" s="131" t="str">
        <f>' 2_Wesentlichkeitsanalyse (dW)'!D162</f>
        <v>Arbeitsbedingungen</v>
      </c>
      <c r="E547" s="123" t="str">
        <f>' 2_Wesentlichkeitsanalyse (dW)'!E162</f>
        <v>Vereinbarkeit von Berufs- und Privatleben</v>
      </c>
      <c r="F547" s="132" t="e">
        <f>IF(Tableau32[[#This Row],[Zutreffend?
'[ Ja / Nein']]]=0,"",Tableau32[[#This Row],[Zutreffend?
'[ Ja / Nein']]])</f>
        <v>#VALUE!</v>
      </c>
      <c r="G547" s="125" t="s">
        <v>44</v>
      </c>
      <c r="H547" s="133" t="str">
        <f>IF(' 2_Wesentlichkeitsanalyse (dW)'!AF162=0,"",' 2_Wesentlichkeitsanalyse (dW)'!AF162)</f>
        <v/>
      </c>
      <c r="I547" s="134" t="str">
        <f>IF(' 2_Wesentlichkeitsanalyse (dW)'!AL162=0,"",' 2_Wesentlichkeitsanalyse (dW)'!AL162)</f>
        <v/>
      </c>
    </row>
    <row r="548" spans="2:9" ht="43" hidden="1">
      <c r="B548" s="146" t="str">
        <f>' 2_Wesentlichkeitsanalyse (dW)'!B163</f>
        <v>ESRS S1</v>
      </c>
      <c r="C548" s="122" t="str">
        <f>' 2_Wesentlichkeitsanalyse (dW)'!C163</f>
        <v>S1 - Eigene Belegschaft</v>
      </c>
      <c r="D548" s="131" t="str">
        <f>' 2_Wesentlichkeitsanalyse (dW)'!D163</f>
        <v>Arbeitsbedingungen</v>
      </c>
      <c r="E548" s="123" t="str">
        <f>' 2_Wesentlichkeitsanalyse (dW)'!E163</f>
        <v>Vereinbarkeit von Berufs- und Privatleben</v>
      </c>
      <c r="F548" s="132" t="e">
        <f>IF(Tableau32[[#This Row],[Zutreffend?
'[ Ja / Nein']]]=0,"",Tableau32[[#This Row],[Zutreffend?
'[ Ja / Nein']]])</f>
        <v>#VALUE!</v>
      </c>
      <c r="G548" s="125" t="s">
        <v>44</v>
      </c>
      <c r="H548" s="133" t="str">
        <f>IF(' 2_Wesentlichkeitsanalyse (dW)'!AF163=0,"",' 2_Wesentlichkeitsanalyse (dW)'!AF163)</f>
        <v/>
      </c>
      <c r="I548" s="134" t="str">
        <f>IF(' 2_Wesentlichkeitsanalyse (dW)'!AL163=0,"",' 2_Wesentlichkeitsanalyse (dW)'!AL163)</f>
        <v/>
      </c>
    </row>
    <row r="549" spans="2:9" ht="43" hidden="1">
      <c r="B549" s="146" t="str">
        <f>' 2_Wesentlichkeitsanalyse (dW)'!B164</f>
        <v>ESRS S1</v>
      </c>
      <c r="C549" s="122" t="str">
        <f>' 2_Wesentlichkeitsanalyse (dW)'!C164</f>
        <v>S1 - Eigene Belegschaft</v>
      </c>
      <c r="D549" s="131" t="str">
        <f>' 2_Wesentlichkeitsanalyse (dW)'!D164</f>
        <v>Arbeitsbedingungen</v>
      </c>
      <c r="E549" s="123" t="str">
        <f>' 2_Wesentlichkeitsanalyse (dW)'!E164</f>
        <v>Gesundheitsschutz und Sicherheit</v>
      </c>
      <c r="F549" s="132" t="e">
        <f>IF(Tableau32[[#This Row],[Zutreffend?
'[ Ja / Nein']]]=0,"",Tableau32[[#This Row],[Zutreffend?
'[ Ja / Nein']]])</f>
        <v>#VALUE!</v>
      </c>
      <c r="G549" s="125" t="s">
        <v>44</v>
      </c>
      <c r="H549" s="133" t="str">
        <f>IF(' 2_Wesentlichkeitsanalyse (dW)'!AF164=0,"",' 2_Wesentlichkeitsanalyse (dW)'!AF164)</f>
        <v/>
      </c>
      <c r="I549" s="134" t="str">
        <f>IF(' 2_Wesentlichkeitsanalyse (dW)'!AL164=0,"",' 2_Wesentlichkeitsanalyse (dW)'!AL164)</f>
        <v/>
      </c>
    </row>
    <row r="550" spans="2:9" ht="43" hidden="1">
      <c r="B550" s="146" t="str">
        <f>' 2_Wesentlichkeitsanalyse (dW)'!B165</f>
        <v>ESRS S1</v>
      </c>
      <c r="C550" s="122" t="str">
        <f>' 2_Wesentlichkeitsanalyse (dW)'!C165</f>
        <v>S1 - Eigene Belegschaft</v>
      </c>
      <c r="D550" s="131" t="str">
        <f>' 2_Wesentlichkeitsanalyse (dW)'!D165</f>
        <v>Arbeitsbedingungen</v>
      </c>
      <c r="E550" s="123" t="str">
        <f>' 2_Wesentlichkeitsanalyse (dW)'!E165</f>
        <v>Gesundheitsschutz und Sicherheit</v>
      </c>
      <c r="F550" s="132" t="e">
        <f>IF(Tableau32[[#This Row],[Zutreffend?
'[ Ja / Nein']]]=0,"",Tableau32[[#This Row],[Zutreffend?
'[ Ja / Nein']]])</f>
        <v>#VALUE!</v>
      </c>
      <c r="G550" s="125" t="s">
        <v>44</v>
      </c>
      <c r="H550" s="133" t="str">
        <f>IF(' 2_Wesentlichkeitsanalyse (dW)'!AF165=0,"",' 2_Wesentlichkeitsanalyse (dW)'!AF165)</f>
        <v/>
      </c>
      <c r="I550" s="134" t="str">
        <f>IF(' 2_Wesentlichkeitsanalyse (dW)'!AL165=0,"",' 2_Wesentlichkeitsanalyse (dW)'!AL165)</f>
        <v/>
      </c>
    </row>
    <row r="551" spans="2:9" ht="43" hidden="1">
      <c r="B551" s="146" t="str">
        <f>' 2_Wesentlichkeitsanalyse (dW)'!B166</f>
        <v>ESRS S1</v>
      </c>
      <c r="C551" s="122" t="str">
        <f>' 2_Wesentlichkeitsanalyse (dW)'!C166</f>
        <v>S1 - Eigene Belegschaft</v>
      </c>
      <c r="D551" s="131" t="str">
        <f>' 2_Wesentlichkeitsanalyse (dW)'!D166</f>
        <v>Arbeitsbedingungen</v>
      </c>
      <c r="E551" s="123" t="str">
        <f>' 2_Wesentlichkeitsanalyse (dW)'!E166</f>
        <v>Gesundheitsschutz und Sicherheit</v>
      </c>
      <c r="F551" s="132" t="e">
        <f>IF(Tableau32[[#This Row],[Zutreffend?
'[ Ja / Nein']]]=0,"",Tableau32[[#This Row],[Zutreffend?
'[ Ja / Nein']]])</f>
        <v>#VALUE!</v>
      </c>
      <c r="G551" s="125" t="s">
        <v>44</v>
      </c>
      <c r="H551" s="133" t="str">
        <f>IF(' 2_Wesentlichkeitsanalyse (dW)'!AF166=0,"",' 2_Wesentlichkeitsanalyse (dW)'!AF166)</f>
        <v/>
      </c>
      <c r="I551" s="134" t="str">
        <f>IF(' 2_Wesentlichkeitsanalyse (dW)'!AL166=0,"",' 2_Wesentlichkeitsanalyse (dW)'!AL166)</f>
        <v/>
      </c>
    </row>
    <row r="552" spans="2:9" ht="43" hidden="1">
      <c r="B552" s="146" t="str">
        <f>' 2_Wesentlichkeitsanalyse (dW)'!B167</f>
        <v>ESRS S1</v>
      </c>
      <c r="C552" s="122" t="str">
        <f>' 2_Wesentlichkeitsanalyse (dW)'!C167</f>
        <v>S1 - Eigene Belegschaft</v>
      </c>
      <c r="D552" s="131" t="str">
        <f>' 2_Wesentlichkeitsanalyse (dW)'!D167</f>
        <v>Arbeitsbedingungen</v>
      </c>
      <c r="E552" s="123" t="str">
        <f>' 2_Wesentlichkeitsanalyse (dW)'!E167</f>
        <v>Gesundheitsschutz und Sicherheit</v>
      </c>
      <c r="F552" s="132" t="e">
        <f>IF(Tableau32[[#This Row],[Zutreffend?
'[ Ja / Nein']]]=0,"",Tableau32[[#This Row],[Zutreffend?
'[ Ja / Nein']]])</f>
        <v>#VALUE!</v>
      </c>
      <c r="G552" s="125" t="s">
        <v>44</v>
      </c>
      <c r="H552" s="133" t="str">
        <f>IF(' 2_Wesentlichkeitsanalyse (dW)'!AF167=0,"",' 2_Wesentlichkeitsanalyse (dW)'!AF167)</f>
        <v/>
      </c>
      <c r="I552" s="134" t="str">
        <f>IF(' 2_Wesentlichkeitsanalyse (dW)'!AL167=0,"",' 2_Wesentlichkeitsanalyse (dW)'!AL167)</f>
        <v/>
      </c>
    </row>
    <row r="553" spans="2:9" ht="64.5" hidden="1">
      <c r="B553" s="146" t="str">
        <f>' 2_Wesentlichkeitsanalyse (dW)'!B168</f>
        <v>ESRS S1</v>
      </c>
      <c r="C553" s="122" t="str">
        <f>' 2_Wesentlichkeitsanalyse (dW)'!C168</f>
        <v>S1 - Eigene Belegschaft</v>
      </c>
      <c r="D553" s="131" t="str">
        <f>' 2_Wesentlichkeitsanalyse (dW)'!D168</f>
        <v>Gleichbehandlung und Chancengleichheit für alle</v>
      </c>
      <c r="E553" s="123" t="str">
        <f>' 2_Wesentlichkeitsanalyse (dW)'!E168</f>
        <v>Gleichstellung der Geschlechter und gleicher Lohn für gleiche Arbeit</v>
      </c>
      <c r="F553" s="132" t="e">
        <f>IF(Tableau32[[#This Row],[Zutreffend?
'[ Ja / Nein']]]=0,"",Tableau32[[#This Row],[Zutreffend?
'[ Ja / Nein']]])</f>
        <v>#VALUE!</v>
      </c>
      <c r="G553" s="125" t="s">
        <v>44</v>
      </c>
      <c r="H553" s="133" t="str">
        <f>IF(' 2_Wesentlichkeitsanalyse (dW)'!AF168=0,"",' 2_Wesentlichkeitsanalyse (dW)'!AF168)</f>
        <v/>
      </c>
      <c r="I553" s="134" t="str">
        <f>IF(' 2_Wesentlichkeitsanalyse (dW)'!AL168=0,"",' 2_Wesentlichkeitsanalyse (dW)'!AL168)</f>
        <v/>
      </c>
    </row>
    <row r="554" spans="2:9" ht="64.5" hidden="1">
      <c r="B554" s="146" t="str">
        <f>' 2_Wesentlichkeitsanalyse (dW)'!B169</f>
        <v>ESRS S1</v>
      </c>
      <c r="C554" s="122" t="str">
        <f>' 2_Wesentlichkeitsanalyse (dW)'!C169</f>
        <v>S1 - Eigene Belegschaft</v>
      </c>
      <c r="D554" s="131" t="str">
        <f>' 2_Wesentlichkeitsanalyse (dW)'!D169</f>
        <v>Gleichbehandlung und Chancengleichheit für alle</v>
      </c>
      <c r="E554" s="123" t="str">
        <f>' 2_Wesentlichkeitsanalyse (dW)'!E169</f>
        <v>Gleichstellung der Geschlechter und gleicher Lohn für gleiche Arbeit</v>
      </c>
      <c r="F554" s="132" t="e">
        <f>IF(Tableau32[[#This Row],[Zutreffend?
'[ Ja / Nein']]]=0,"",Tableau32[[#This Row],[Zutreffend?
'[ Ja / Nein']]])</f>
        <v>#VALUE!</v>
      </c>
      <c r="G554" s="125" t="s">
        <v>44</v>
      </c>
      <c r="H554" s="133" t="str">
        <f>IF(' 2_Wesentlichkeitsanalyse (dW)'!AF169=0,"",' 2_Wesentlichkeitsanalyse (dW)'!AF169)</f>
        <v/>
      </c>
      <c r="I554" s="134" t="str">
        <f>IF(' 2_Wesentlichkeitsanalyse (dW)'!AL169=0,"",' 2_Wesentlichkeitsanalyse (dW)'!AL169)</f>
        <v/>
      </c>
    </row>
    <row r="555" spans="2:9" ht="64.5" hidden="1">
      <c r="B555" s="146" t="str">
        <f>' 2_Wesentlichkeitsanalyse (dW)'!B170</f>
        <v>ESRS S1</v>
      </c>
      <c r="C555" s="122" t="str">
        <f>' 2_Wesentlichkeitsanalyse (dW)'!C170</f>
        <v>S1 - Eigene Belegschaft</v>
      </c>
      <c r="D555" s="131" t="str">
        <f>' 2_Wesentlichkeitsanalyse (dW)'!D170</f>
        <v>Gleichbehandlung und Chancengleichheit für alle</v>
      </c>
      <c r="E555" s="123" t="str">
        <f>' 2_Wesentlichkeitsanalyse (dW)'!E170</f>
        <v>Gleichstellung der Geschlechter und gleicher Lohn für gleiche Arbeit</v>
      </c>
      <c r="F555" s="132" t="e">
        <f>IF(Tableau32[[#This Row],[Zutreffend?
'[ Ja / Nein']]]=0,"",Tableau32[[#This Row],[Zutreffend?
'[ Ja / Nein']]])</f>
        <v>#VALUE!</v>
      </c>
      <c r="G555" s="125" t="s">
        <v>44</v>
      </c>
      <c r="H555" s="133" t="str">
        <f>IF(' 2_Wesentlichkeitsanalyse (dW)'!AF170=0,"",' 2_Wesentlichkeitsanalyse (dW)'!AF170)</f>
        <v/>
      </c>
      <c r="I555" s="134" t="str">
        <f>IF(' 2_Wesentlichkeitsanalyse (dW)'!AL170=0,"",' 2_Wesentlichkeitsanalyse (dW)'!AL170)</f>
        <v/>
      </c>
    </row>
    <row r="556" spans="2:9" ht="64.5" hidden="1">
      <c r="B556" s="146" t="str">
        <f>' 2_Wesentlichkeitsanalyse (dW)'!B171</f>
        <v>ESRS S1</v>
      </c>
      <c r="C556" s="122" t="str">
        <f>' 2_Wesentlichkeitsanalyse (dW)'!C171</f>
        <v>S1 - Eigene Belegschaft</v>
      </c>
      <c r="D556" s="131" t="str">
        <f>' 2_Wesentlichkeitsanalyse (dW)'!D171</f>
        <v>Gleichbehandlung und Chancengleichheit für alle</v>
      </c>
      <c r="E556" s="123" t="str">
        <f>' 2_Wesentlichkeitsanalyse (dW)'!E171</f>
        <v>Gleichstellung der Geschlechter und gleicher Lohn für gleiche Arbeit</v>
      </c>
      <c r="F556" s="132" t="e">
        <f>IF(Tableau32[[#This Row],[Zutreffend?
'[ Ja / Nein']]]=0,"",Tableau32[[#This Row],[Zutreffend?
'[ Ja / Nein']]])</f>
        <v>#VALUE!</v>
      </c>
      <c r="G556" s="125" t="s">
        <v>44</v>
      </c>
      <c r="H556" s="133" t="str">
        <f>IF(' 2_Wesentlichkeitsanalyse (dW)'!AF171=0,"",' 2_Wesentlichkeitsanalyse (dW)'!AF171)</f>
        <v/>
      </c>
      <c r="I556" s="134" t="str">
        <f>IF(' 2_Wesentlichkeitsanalyse (dW)'!AL171=0,"",' 2_Wesentlichkeitsanalyse (dW)'!AL171)</f>
        <v/>
      </c>
    </row>
    <row r="557" spans="2:9" ht="64.5" hidden="1">
      <c r="B557" s="146" t="str">
        <f>' 2_Wesentlichkeitsanalyse (dW)'!B172</f>
        <v>ESRS S1</v>
      </c>
      <c r="C557" s="122" t="str">
        <f>' 2_Wesentlichkeitsanalyse (dW)'!C172</f>
        <v>S1 - Eigene Belegschaft</v>
      </c>
      <c r="D557" s="131" t="str">
        <f>' 2_Wesentlichkeitsanalyse (dW)'!D172</f>
        <v>Gleichbehandlung und Chancengleichheit für alle</v>
      </c>
      <c r="E557" s="123" t="str">
        <f>' 2_Wesentlichkeitsanalyse (dW)'!E172</f>
        <v>Schulungen und Kompetenzentwicklung</v>
      </c>
      <c r="F557" s="132" t="e">
        <f>IF(Tableau32[[#This Row],[Zutreffend?
'[ Ja / Nein']]]=0,"",Tableau32[[#This Row],[Zutreffend?
'[ Ja / Nein']]])</f>
        <v>#VALUE!</v>
      </c>
      <c r="G557" s="125" t="s">
        <v>44</v>
      </c>
      <c r="H557" s="133" t="str">
        <f>IF(' 2_Wesentlichkeitsanalyse (dW)'!AF172=0,"",' 2_Wesentlichkeitsanalyse (dW)'!AF172)</f>
        <v/>
      </c>
      <c r="I557" s="134" t="str">
        <f>IF(' 2_Wesentlichkeitsanalyse (dW)'!AL172=0,"",' 2_Wesentlichkeitsanalyse (dW)'!AL172)</f>
        <v/>
      </c>
    </row>
    <row r="558" spans="2:9" ht="64.5" hidden="1">
      <c r="B558" s="146" t="str">
        <f>' 2_Wesentlichkeitsanalyse (dW)'!B173</f>
        <v>ESRS S1</v>
      </c>
      <c r="C558" s="122" t="str">
        <f>' 2_Wesentlichkeitsanalyse (dW)'!C173</f>
        <v>S1 - Eigene Belegschaft</v>
      </c>
      <c r="D558" s="131" t="str">
        <f>' 2_Wesentlichkeitsanalyse (dW)'!D173</f>
        <v>Gleichbehandlung und Chancengleichheit für alle</v>
      </c>
      <c r="E558" s="123" t="str">
        <f>' 2_Wesentlichkeitsanalyse (dW)'!E173</f>
        <v>Schulungen und Kompetenzentwicklung</v>
      </c>
      <c r="F558" s="132" t="e">
        <f>IF(Tableau32[[#This Row],[Zutreffend?
'[ Ja / Nein']]]=0,"",Tableau32[[#This Row],[Zutreffend?
'[ Ja / Nein']]])</f>
        <v>#VALUE!</v>
      </c>
      <c r="G558" s="125" t="s">
        <v>44</v>
      </c>
      <c r="H558" s="133" t="str">
        <f>IF(' 2_Wesentlichkeitsanalyse (dW)'!AF173=0,"",' 2_Wesentlichkeitsanalyse (dW)'!AF173)</f>
        <v/>
      </c>
      <c r="I558" s="134" t="str">
        <f>IF(' 2_Wesentlichkeitsanalyse (dW)'!AL173=0,"",' 2_Wesentlichkeitsanalyse (dW)'!AL173)</f>
        <v/>
      </c>
    </row>
    <row r="559" spans="2:9" ht="64.5" hidden="1">
      <c r="B559" s="146" t="str">
        <f>' 2_Wesentlichkeitsanalyse (dW)'!B174</f>
        <v>ESRS S1</v>
      </c>
      <c r="C559" s="122" t="str">
        <f>' 2_Wesentlichkeitsanalyse (dW)'!C174</f>
        <v>S1 - Eigene Belegschaft</v>
      </c>
      <c r="D559" s="131" t="str">
        <f>' 2_Wesentlichkeitsanalyse (dW)'!D174</f>
        <v>Gleichbehandlung und Chancengleichheit für alle</v>
      </c>
      <c r="E559" s="123" t="str">
        <f>' 2_Wesentlichkeitsanalyse (dW)'!E174</f>
        <v>Schulungen und Kompetenzentwicklung</v>
      </c>
      <c r="F559" s="132" t="e">
        <f>IF(Tableau32[[#This Row],[Zutreffend?
'[ Ja / Nein']]]=0,"",Tableau32[[#This Row],[Zutreffend?
'[ Ja / Nein']]])</f>
        <v>#VALUE!</v>
      </c>
      <c r="G559" s="125" t="s">
        <v>44</v>
      </c>
      <c r="H559" s="133" t="str">
        <f>IF(' 2_Wesentlichkeitsanalyse (dW)'!AF174=0,"",' 2_Wesentlichkeitsanalyse (dW)'!AF174)</f>
        <v/>
      </c>
      <c r="I559" s="134" t="str">
        <f>IF(' 2_Wesentlichkeitsanalyse (dW)'!AL174=0,"",' 2_Wesentlichkeitsanalyse (dW)'!AL174)</f>
        <v/>
      </c>
    </row>
    <row r="560" spans="2:9" ht="64.5" hidden="1">
      <c r="B560" s="146" t="str">
        <f>' 2_Wesentlichkeitsanalyse (dW)'!B175</f>
        <v>ESRS S1</v>
      </c>
      <c r="C560" s="122" t="str">
        <f>' 2_Wesentlichkeitsanalyse (dW)'!C175</f>
        <v>S1 - Eigene Belegschaft</v>
      </c>
      <c r="D560" s="131" t="str">
        <f>' 2_Wesentlichkeitsanalyse (dW)'!D175</f>
        <v>Gleichbehandlung und Chancengleichheit für alle</v>
      </c>
      <c r="E560" s="123" t="str">
        <f>' 2_Wesentlichkeitsanalyse (dW)'!E175</f>
        <v>Schulungen und Kompetenzentwicklung</v>
      </c>
      <c r="F560" s="132" t="e">
        <f>IF(Tableau32[[#This Row],[Zutreffend?
'[ Ja / Nein']]]=0,"",Tableau32[[#This Row],[Zutreffend?
'[ Ja / Nein']]])</f>
        <v>#VALUE!</v>
      </c>
      <c r="G560" s="125" t="s">
        <v>44</v>
      </c>
      <c r="H560" s="133" t="str">
        <f>IF(' 2_Wesentlichkeitsanalyse (dW)'!AF175=0,"",' 2_Wesentlichkeitsanalyse (dW)'!AF175)</f>
        <v/>
      </c>
      <c r="I560" s="134" t="str">
        <f>IF(' 2_Wesentlichkeitsanalyse (dW)'!AL175=0,"",' 2_Wesentlichkeitsanalyse (dW)'!AL175)</f>
        <v/>
      </c>
    </row>
    <row r="561" spans="2:9" ht="64.5" hidden="1">
      <c r="B561" s="146" t="str">
        <f>' 2_Wesentlichkeitsanalyse (dW)'!B176</f>
        <v>ESRS S1</v>
      </c>
      <c r="C561" s="122" t="str">
        <f>' 2_Wesentlichkeitsanalyse (dW)'!C176</f>
        <v>S1 - Eigene Belegschaft</v>
      </c>
      <c r="D561" s="131" t="str">
        <f>' 2_Wesentlichkeitsanalyse (dW)'!D176</f>
        <v>Gleichbehandlung und Chancengleichheit für alle</v>
      </c>
      <c r="E561" s="123" t="str">
        <f>' 2_Wesentlichkeitsanalyse (dW)'!E176</f>
        <v>Beschäftigung und Inklusion von Menschen mit Behinderungen</v>
      </c>
      <c r="F561" s="132" t="e">
        <f>IF(Tableau32[[#This Row],[Zutreffend?
'[ Ja / Nein']]]=0,"",Tableau32[[#This Row],[Zutreffend?
'[ Ja / Nein']]])</f>
        <v>#VALUE!</v>
      </c>
      <c r="G561" s="125" t="s">
        <v>44</v>
      </c>
      <c r="H561" s="133" t="str">
        <f>IF(' 2_Wesentlichkeitsanalyse (dW)'!AF176=0,"",' 2_Wesentlichkeitsanalyse (dW)'!AF176)</f>
        <v/>
      </c>
      <c r="I561" s="134" t="str">
        <f>IF(' 2_Wesentlichkeitsanalyse (dW)'!AL176=0,"",' 2_Wesentlichkeitsanalyse (dW)'!AL176)</f>
        <v/>
      </c>
    </row>
    <row r="562" spans="2:9" ht="64.5" hidden="1">
      <c r="B562" s="146" t="str">
        <f>' 2_Wesentlichkeitsanalyse (dW)'!B177</f>
        <v>ESRS S1</v>
      </c>
      <c r="C562" s="122" t="str">
        <f>' 2_Wesentlichkeitsanalyse (dW)'!C177</f>
        <v>S1 - Eigene Belegschaft</v>
      </c>
      <c r="D562" s="131" t="str">
        <f>' 2_Wesentlichkeitsanalyse (dW)'!D177</f>
        <v>Gleichbehandlung und Chancengleichheit für alle</v>
      </c>
      <c r="E562" s="123" t="str">
        <f>' 2_Wesentlichkeitsanalyse (dW)'!E177</f>
        <v>Beschäftigung und Inklusion von Menschen mit Behinderungen</v>
      </c>
      <c r="F562" s="132" t="e">
        <f>IF(Tableau32[[#This Row],[Zutreffend?
'[ Ja / Nein']]]=0,"",Tableau32[[#This Row],[Zutreffend?
'[ Ja / Nein']]])</f>
        <v>#VALUE!</v>
      </c>
      <c r="G562" s="125" t="s">
        <v>44</v>
      </c>
      <c r="H562" s="133" t="str">
        <f>IF(' 2_Wesentlichkeitsanalyse (dW)'!AF177=0,"",' 2_Wesentlichkeitsanalyse (dW)'!AF177)</f>
        <v/>
      </c>
      <c r="I562" s="134" t="str">
        <f>IF(' 2_Wesentlichkeitsanalyse (dW)'!AL177=0,"",' 2_Wesentlichkeitsanalyse (dW)'!AL177)</f>
        <v/>
      </c>
    </row>
    <row r="563" spans="2:9" ht="64.5" hidden="1">
      <c r="B563" s="146" t="str">
        <f>' 2_Wesentlichkeitsanalyse (dW)'!B178</f>
        <v>ESRS S1</v>
      </c>
      <c r="C563" s="122" t="str">
        <f>' 2_Wesentlichkeitsanalyse (dW)'!C178</f>
        <v>S1 - Eigene Belegschaft</v>
      </c>
      <c r="D563" s="131" t="str">
        <f>' 2_Wesentlichkeitsanalyse (dW)'!D178</f>
        <v>Gleichbehandlung und Chancengleichheit für alle</v>
      </c>
      <c r="E563" s="123" t="str">
        <f>' 2_Wesentlichkeitsanalyse (dW)'!E178</f>
        <v>Beschäftigung und Inklusion von Menschen mit Behinderungen</v>
      </c>
      <c r="F563" s="132" t="e">
        <f>IF(Tableau32[[#This Row],[Zutreffend?
'[ Ja / Nein']]]=0,"",Tableau32[[#This Row],[Zutreffend?
'[ Ja / Nein']]])</f>
        <v>#VALUE!</v>
      </c>
      <c r="G563" s="125" t="s">
        <v>44</v>
      </c>
      <c r="H563" s="133" t="str">
        <f>IF(' 2_Wesentlichkeitsanalyse (dW)'!AF178=0,"",' 2_Wesentlichkeitsanalyse (dW)'!AF178)</f>
        <v/>
      </c>
      <c r="I563" s="134" t="str">
        <f>IF(' 2_Wesentlichkeitsanalyse (dW)'!AL178=0,"",' 2_Wesentlichkeitsanalyse (dW)'!AL178)</f>
        <v/>
      </c>
    </row>
    <row r="564" spans="2:9" ht="64.5" hidden="1">
      <c r="B564" s="146" t="str">
        <f>' 2_Wesentlichkeitsanalyse (dW)'!B179</f>
        <v>ESRS S1</v>
      </c>
      <c r="C564" s="122" t="str">
        <f>' 2_Wesentlichkeitsanalyse (dW)'!C179</f>
        <v>S1 - Eigene Belegschaft</v>
      </c>
      <c r="D564" s="131" t="str">
        <f>' 2_Wesentlichkeitsanalyse (dW)'!D179</f>
        <v>Gleichbehandlung und Chancengleichheit für alle</v>
      </c>
      <c r="E564" s="123" t="str">
        <f>' 2_Wesentlichkeitsanalyse (dW)'!E179</f>
        <v>Beschäftigung und Inklusion von Menschen mit Behinderungen</v>
      </c>
      <c r="F564" s="132" t="e">
        <f>IF(Tableau32[[#This Row],[Zutreffend?
'[ Ja / Nein']]]=0,"",Tableau32[[#This Row],[Zutreffend?
'[ Ja / Nein']]])</f>
        <v>#VALUE!</v>
      </c>
      <c r="G564" s="125" t="s">
        <v>44</v>
      </c>
      <c r="H564" s="133" t="str">
        <f>IF(' 2_Wesentlichkeitsanalyse (dW)'!AF179=0,"",' 2_Wesentlichkeitsanalyse (dW)'!AF179)</f>
        <v/>
      </c>
      <c r="I564" s="134" t="str">
        <f>IF(' 2_Wesentlichkeitsanalyse (dW)'!AL179=0,"",' 2_Wesentlichkeitsanalyse (dW)'!AL179)</f>
        <v/>
      </c>
    </row>
    <row r="565" spans="2:9" ht="64.5" hidden="1">
      <c r="B565" s="146" t="str">
        <f>' 2_Wesentlichkeitsanalyse (dW)'!B180</f>
        <v>ESRS S1</v>
      </c>
      <c r="C565" s="122" t="str">
        <f>' 2_Wesentlichkeitsanalyse (dW)'!C180</f>
        <v>S1 - Eigene Belegschaft</v>
      </c>
      <c r="D565" s="131" t="str">
        <f>' 2_Wesentlichkeitsanalyse (dW)'!D180</f>
        <v>Gleichbehandlung und Chancengleichheit für alle</v>
      </c>
      <c r="E565" s="123" t="str">
        <f>' 2_Wesentlichkeitsanalyse (dW)'!E180</f>
        <v>Maßnahmen gegen Gewalt und Belästigung am Arbeitsplatz</v>
      </c>
      <c r="F565" s="132" t="e">
        <f>IF(Tableau32[[#This Row],[Zutreffend?
'[ Ja / Nein']]]=0,"",Tableau32[[#This Row],[Zutreffend?
'[ Ja / Nein']]])</f>
        <v>#VALUE!</v>
      </c>
      <c r="G565" s="125" t="s">
        <v>44</v>
      </c>
      <c r="H565" s="133" t="str">
        <f>IF(' 2_Wesentlichkeitsanalyse (dW)'!AF180=0,"",' 2_Wesentlichkeitsanalyse (dW)'!AF180)</f>
        <v/>
      </c>
      <c r="I565" s="134" t="str">
        <f>IF(' 2_Wesentlichkeitsanalyse (dW)'!AL180=0,"",' 2_Wesentlichkeitsanalyse (dW)'!AL180)</f>
        <v/>
      </c>
    </row>
    <row r="566" spans="2:9" ht="64.5" hidden="1">
      <c r="B566" s="146" t="str">
        <f>' 2_Wesentlichkeitsanalyse (dW)'!B181</f>
        <v>ESRS S1</v>
      </c>
      <c r="C566" s="122" t="str">
        <f>' 2_Wesentlichkeitsanalyse (dW)'!C181</f>
        <v>S1 - Eigene Belegschaft</v>
      </c>
      <c r="D566" s="131" t="str">
        <f>' 2_Wesentlichkeitsanalyse (dW)'!D181</f>
        <v>Gleichbehandlung und Chancengleichheit für alle</v>
      </c>
      <c r="E566" s="123" t="str">
        <f>' 2_Wesentlichkeitsanalyse (dW)'!E181</f>
        <v>Maßnahmen gegen Gewalt und Belästigung am Arbeitsplatz</v>
      </c>
      <c r="F566" s="132" t="e">
        <f>IF(Tableau32[[#This Row],[Zutreffend?
'[ Ja / Nein']]]=0,"",Tableau32[[#This Row],[Zutreffend?
'[ Ja / Nein']]])</f>
        <v>#VALUE!</v>
      </c>
      <c r="G566" s="125" t="s">
        <v>44</v>
      </c>
      <c r="H566" s="133" t="str">
        <f>IF(' 2_Wesentlichkeitsanalyse (dW)'!AF181=0,"",' 2_Wesentlichkeitsanalyse (dW)'!AF181)</f>
        <v/>
      </c>
      <c r="I566" s="134" t="str">
        <f>IF(' 2_Wesentlichkeitsanalyse (dW)'!AL181=0,"",' 2_Wesentlichkeitsanalyse (dW)'!AL181)</f>
        <v/>
      </c>
    </row>
    <row r="567" spans="2:9" ht="64.5" hidden="1">
      <c r="B567" s="146" t="str">
        <f>' 2_Wesentlichkeitsanalyse (dW)'!B182</f>
        <v>ESRS S1</v>
      </c>
      <c r="C567" s="122" t="str">
        <f>' 2_Wesentlichkeitsanalyse (dW)'!C182</f>
        <v>S1 - Eigene Belegschaft</v>
      </c>
      <c r="D567" s="131" t="str">
        <f>' 2_Wesentlichkeitsanalyse (dW)'!D182</f>
        <v>Gleichbehandlung und Chancengleichheit für alle</v>
      </c>
      <c r="E567" s="123" t="str">
        <f>' 2_Wesentlichkeitsanalyse (dW)'!E182</f>
        <v>Maßnahmen gegen Gewalt und Belästigung am Arbeitsplatz</v>
      </c>
      <c r="F567" s="132" t="e">
        <f>IF(Tableau32[[#This Row],[Zutreffend?
'[ Ja / Nein']]]=0,"",Tableau32[[#This Row],[Zutreffend?
'[ Ja / Nein']]])</f>
        <v>#VALUE!</v>
      </c>
      <c r="G567" s="125" t="s">
        <v>44</v>
      </c>
      <c r="H567" s="133" t="str">
        <f>IF(' 2_Wesentlichkeitsanalyse (dW)'!AF182=0,"",' 2_Wesentlichkeitsanalyse (dW)'!AF182)</f>
        <v/>
      </c>
      <c r="I567" s="134" t="str">
        <f>IF(' 2_Wesentlichkeitsanalyse (dW)'!AL182=0,"",' 2_Wesentlichkeitsanalyse (dW)'!AL182)</f>
        <v/>
      </c>
    </row>
    <row r="568" spans="2:9" ht="64.5" hidden="1">
      <c r="B568" s="146" t="str">
        <f>' 2_Wesentlichkeitsanalyse (dW)'!B183</f>
        <v>ESRS S1</v>
      </c>
      <c r="C568" s="122" t="str">
        <f>' 2_Wesentlichkeitsanalyse (dW)'!C183</f>
        <v>S1 - Eigene Belegschaft</v>
      </c>
      <c r="D568" s="131" t="str">
        <f>' 2_Wesentlichkeitsanalyse (dW)'!D183</f>
        <v>Gleichbehandlung und Chancengleichheit für alle</v>
      </c>
      <c r="E568" s="123" t="str">
        <f>' 2_Wesentlichkeitsanalyse (dW)'!E183</f>
        <v>Maßnahmen gegen Gewalt und Belästigung am Arbeitsplatz</v>
      </c>
      <c r="F568" s="132" t="e">
        <f>IF(Tableau32[[#This Row],[Zutreffend?
'[ Ja / Nein']]]=0,"",Tableau32[[#This Row],[Zutreffend?
'[ Ja / Nein']]])</f>
        <v>#VALUE!</v>
      </c>
      <c r="G568" s="125" t="s">
        <v>44</v>
      </c>
      <c r="H568" s="133" t="str">
        <f>IF(' 2_Wesentlichkeitsanalyse (dW)'!AF183=0,"",' 2_Wesentlichkeitsanalyse (dW)'!AF183)</f>
        <v/>
      </c>
      <c r="I568" s="134" t="str">
        <f>IF(' 2_Wesentlichkeitsanalyse (dW)'!AL183=0,"",' 2_Wesentlichkeitsanalyse (dW)'!AL183)</f>
        <v/>
      </c>
    </row>
    <row r="569" spans="2:9" ht="64.5" hidden="1">
      <c r="B569" s="146" t="str">
        <f>' 2_Wesentlichkeitsanalyse (dW)'!B184</f>
        <v>ESRS S1</v>
      </c>
      <c r="C569" s="122" t="str">
        <f>' 2_Wesentlichkeitsanalyse (dW)'!C184</f>
        <v>S1 - Eigene Belegschaft</v>
      </c>
      <c r="D569" s="131" t="str">
        <f>' 2_Wesentlichkeitsanalyse (dW)'!D184</f>
        <v>Gleichbehandlung und Chancengleichheit für alle</v>
      </c>
      <c r="E569" s="123" t="str">
        <f>' 2_Wesentlichkeitsanalyse (dW)'!E184</f>
        <v>Viellfalt</v>
      </c>
      <c r="F569" s="132" t="e">
        <f>IF(Tableau32[[#This Row],[Zutreffend?
'[ Ja / Nein']]]=0,"",Tableau32[[#This Row],[Zutreffend?
'[ Ja / Nein']]])</f>
        <v>#VALUE!</v>
      </c>
      <c r="G569" s="125" t="s">
        <v>44</v>
      </c>
      <c r="H569" s="133" t="str">
        <f>IF(' 2_Wesentlichkeitsanalyse (dW)'!AF184=0,"",' 2_Wesentlichkeitsanalyse (dW)'!AF184)</f>
        <v/>
      </c>
      <c r="I569" s="134" t="str">
        <f>IF(' 2_Wesentlichkeitsanalyse (dW)'!AL184=0,"",' 2_Wesentlichkeitsanalyse (dW)'!AL184)</f>
        <v/>
      </c>
    </row>
    <row r="570" spans="2:9" ht="64.5" hidden="1">
      <c r="B570" s="146" t="str">
        <f>' 2_Wesentlichkeitsanalyse (dW)'!B185</f>
        <v>ESRS S1</v>
      </c>
      <c r="C570" s="122" t="str">
        <f>' 2_Wesentlichkeitsanalyse (dW)'!C185</f>
        <v>S1 - Eigene Belegschaft</v>
      </c>
      <c r="D570" s="131" t="str">
        <f>' 2_Wesentlichkeitsanalyse (dW)'!D185</f>
        <v>Gleichbehandlung und Chancengleichheit für alle</v>
      </c>
      <c r="E570" s="123" t="str">
        <f>' 2_Wesentlichkeitsanalyse (dW)'!E185</f>
        <v>Viellfalt</v>
      </c>
      <c r="F570" s="132" t="e">
        <f>IF(Tableau32[[#This Row],[Zutreffend?
'[ Ja / Nein']]]=0,"",Tableau32[[#This Row],[Zutreffend?
'[ Ja / Nein']]])</f>
        <v>#VALUE!</v>
      </c>
      <c r="G570" s="125" t="s">
        <v>44</v>
      </c>
      <c r="H570" s="133" t="str">
        <f>IF(' 2_Wesentlichkeitsanalyse (dW)'!AF185=0,"",' 2_Wesentlichkeitsanalyse (dW)'!AF185)</f>
        <v/>
      </c>
      <c r="I570" s="134" t="str">
        <f>IF(' 2_Wesentlichkeitsanalyse (dW)'!AL185=0,"",' 2_Wesentlichkeitsanalyse (dW)'!AL185)</f>
        <v/>
      </c>
    </row>
    <row r="571" spans="2:9" ht="64.5" hidden="1">
      <c r="B571" s="146" t="str">
        <f>' 2_Wesentlichkeitsanalyse (dW)'!B186</f>
        <v>ESRS S1</v>
      </c>
      <c r="C571" s="122" t="str">
        <f>' 2_Wesentlichkeitsanalyse (dW)'!C186</f>
        <v>S1 - Eigene Belegschaft</v>
      </c>
      <c r="D571" s="131" t="str">
        <f>' 2_Wesentlichkeitsanalyse (dW)'!D186</f>
        <v>Gleichbehandlung und Chancengleichheit für alle</v>
      </c>
      <c r="E571" s="123" t="str">
        <f>' 2_Wesentlichkeitsanalyse (dW)'!E186</f>
        <v>Viellfalt</v>
      </c>
      <c r="F571" s="132" t="e">
        <f>IF(Tableau32[[#This Row],[Zutreffend?
'[ Ja / Nein']]]=0,"",Tableau32[[#This Row],[Zutreffend?
'[ Ja / Nein']]])</f>
        <v>#VALUE!</v>
      </c>
      <c r="G571" s="125" t="s">
        <v>44</v>
      </c>
      <c r="H571" s="133" t="str">
        <f>IF(' 2_Wesentlichkeitsanalyse (dW)'!AF186=0,"",' 2_Wesentlichkeitsanalyse (dW)'!AF186)</f>
        <v/>
      </c>
      <c r="I571" s="134" t="str">
        <f>IF(' 2_Wesentlichkeitsanalyse (dW)'!AL186=0,"",' 2_Wesentlichkeitsanalyse (dW)'!AL186)</f>
        <v/>
      </c>
    </row>
    <row r="572" spans="2:9" ht="64.5" hidden="1">
      <c r="B572" s="146" t="str">
        <f>' 2_Wesentlichkeitsanalyse (dW)'!B187</f>
        <v>ESRS S1</v>
      </c>
      <c r="C572" s="122" t="str">
        <f>' 2_Wesentlichkeitsanalyse (dW)'!C187</f>
        <v>S1 - Eigene Belegschaft</v>
      </c>
      <c r="D572" s="131" t="str">
        <f>' 2_Wesentlichkeitsanalyse (dW)'!D187</f>
        <v>Gleichbehandlung und Chancengleichheit für alle</v>
      </c>
      <c r="E572" s="123" t="str">
        <f>' 2_Wesentlichkeitsanalyse (dW)'!E187</f>
        <v>Viellfalt</v>
      </c>
      <c r="F572" s="132" t="e">
        <f>IF(Tableau32[[#This Row],[Zutreffend?
'[ Ja / Nein']]]=0,"",Tableau32[[#This Row],[Zutreffend?
'[ Ja / Nein']]])</f>
        <v>#VALUE!</v>
      </c>
      <c r="G572" s="125" t="s">
        <v>44</v>
      </c>
      <c r="H572" s="133" t="str">
        <f>IF(' 2_Wesentlichkeitsanalyse (dW)'!AF187=0,"",' 2_Wesentlichkeitsanalyse (dW)'!AF187)</f>
        <v/>
      </c>
      <c r="I572" s="134" t="str">
        <f>IF(' 2_Wesentlichkeitsanalyse (dW)'!AL187=0,"",' 2_Wesentlichkeitsanalyse (dW)'!AL187)</f>
        <v/>
      </c>
    </row>
    <row r="573" spans="2:9" ht="43" hidden="1">
      <c r="B573" s="146" t="str">
        <f>' 2_Wesentlichkeitsanalyse (dW)'!B188</f>
        <v>ESRS S1</v>
      </c>
      <c r="C573" s="122" t="str">
        <f>' 2_Wesentlichkeitsanalyse (dW)'!C188</f>
        <v>S1 - Eigene Belegschaft</v>
      </c>
      <c r="D573" s="131" t="str">
        <f>' 2_Wesentlichkeitsanalyse (dW)'!D188</f>
        <v>Sonstige arbeitsbezogene Rechte</v>
      </c>
      <c r="E573" s="123" t="str">
        <f>' 2_Wesentlichkeitsanalyse (dW)'!E188</f>
        <v>Kinderarbeit</v>
      </c>
      <c r="F573" s="132" t="e">
        <f>IF(Tableau32[[#This Row],[Zutreffend?
'[ Ja / Nein']]]=0,"",Tableau32[[#This Row],[Zutreffend?
'[ Ja / Nein']]])</f>
        <v>#VALUE!</v>
      </c>
      <c r="G573" s="125" t="s">
        <v>44</v>
      </c>
      <c r="H573" s="133" t="str">
        <f>IF(' 2_Wesentlichkeitsanalyse (dW)'!AF188=0,"",' 2_Wesentlichkeitsanalyse (dW)'!AF188)</f>
        <v/>
      </c>
      <c r="I573" s="134" t="str">
        <f>IF(' 2_Wesentlichkeitsanalyse (dW)'!AL188=0,"",' 2_Wesentlichkeitsanalyse (dW)'!AL188)</f>
        <v/>
      </c>
    </row>
    <row r="574" spans="2:9" ht="43" hidden="1">
      <c r="B574" s="146" t="str">
        <f>' 2_Wesentlichkeitsanalyse (dW)'!B189</f>
        <v>ESRS S1</v>
      </c>
      <c r="C574" s="122" t="str">
        <f>' 2_Wesentlichkeitsanalyse (dW)'!C189</f>
        <v>S1 - Eigene Belegschaft</v>
      </c>
      <c r="D574" s="131" t="str">
        <f>' 2_Wesentlichkeitsanalyse (dW)'!D189</f>
        <v>Sonstige arbeitsbezogene Rechte</v>
      </c>
      <c r="E574" s="123" t="str">
        <f>' 2_Wesentlichkeitsanalyse (dW)'!E189</f>
        <v>Kinderarbeit</v>
      </c>
      <c r="F574" s="132" t="e">
        <f>IF(Tableau32[[#This Row],[Zutreffend?
'[ Ja / Nein']]]=0,"",Tableau32[[#This Row],[Zutreffend?
'[ Ja / Nein']]])</f>
        <v>#VALUE!</v>
      </c>
      <c r="G574" s="125" t="s">
        <v>44</v>
      </c>
      <c r="H574" s="133" t="str">
        <f>IF(' 2_Wesentlichkeitsanalyse (dW)'!AF189=0,"",' 2_Wesentlichkeitsanalyse (dW)'!AF189)</f>
        <v/>
      </c>
      <c r="I574" s="134" t="str">
        <f>IF(' 2_Wesentlichkeitsanalyse (dW)'!AL189=0,"",' 2_Wesentlichkeitsanalyse (dW)'!AL189)</f>
        <v/>
      </c>
    </row>
    <row r="575" spans="2:9" ht="43" hidden="1">
      <c r="B575" s="146" t="str">
        <f>' 2_Wesentlichkeitsanalyse (dW)'!B190</f>
        <v>ESRS S1</v>
      </c>
      <c r="C575" s="122" t="str">
        <f>' 2_Wesentlichkeitsanalyse (dW)'!C190</f>
        <v>S1 - Eigene Belegschaft</v>
      </c>
      <c r="D575" s="131" t="str">
        <f>' 2_Wesentlichkeitsanalyse (dW)'!D190</f>
        <v>Sonstige arbeitsbezogene Rechte</v>
      </c>
      <c r="E575" s="123" t="str">
        <f>' 2_Wesentlichkeitsanalyse (dW)'!E190</f>
        <v>Kinderarbeit</v>
      </c>
      <c r="F575" s="132" t="e">
        <f>IF(Tableau32[[#This Row],[Zutreffend?
'[ Ja / Nein']]]=0,"",Tableau32[[#This Row],[Zutreffend?
'[ Ja / Nein']]])</f>
        <v>#VALUE!</v>
      </c>
      <c r="G575" s="125" t="s">
        <v>44</v>
      </c>
      <c r="H575" s="133" t="str">
        <f>IF(' 2_Wesentlichkeitsanalyse (dW)'!AF190=0,"",' 2_Wesentlichkeitsanalyse (dW)'!AF190)</f>
        <v/>
      </c>
      <c r="I575" s="134" t="str">
        <f>IF(' 2_Wesentlichkeitsanalyse (dW)'!AL190=0,"",' 2_Wesentlichkeitsanalyse (dW)'!AL190)</f>
        <v/>
      </c>
    </row>
    <row r="576" spans="2:9" ht="43" hidden="1">
      <c r="B576" s="146" t="str">
        <f>' 2_Wesentlichkeitsanalyse (dW)'!B191</f>
        <v>ESRS S1</v>
      </c>
      <c r="C576" s="122" t="str">
        <f>' 2_Wesentlichkeitsanalyse (dW)'!C191</f>
        <v>S1 - Eigene Belegschaft</v>
      </c>
      <c r="D576" s="131" t="str">
        <f>' 2_Wesentlichkeitsanalyse (dW)'!D191</f>
        <v>Sonstige arbeitsbezogene Rechte</v>
      </c>
      <c r="E576" s="123" t="str">
        <f>' 2_Wesentlichkeitsanalyse (dW)'!E191</f>
        <v>Kinderarbeit</v>
      </c>
      <c r="F576" s="132" t="e">
        <f>IF(Tableau32[[#This Row],[Zutreffend?
'[ Ja / Nein']]]=0,"",Tableau32[[#This Row],[Zutreffend?
'[ Ja / Nein']]])</f>
        <v>#VALUE!</v>
      </c>
      <c r="G576" s="125" t="s">
        <v>44</v>
      </c>
      <c r="H576" s="133" t="str">
        <f>IF(' 2_Wesentlichkeitsanalyse (dW)'!AF191=0,"",' 2_Wesentlichkeitsanalyse (dW)'!AF191)</f>
        <v/>
      </c>
      <c r="I576" s="134" t="str">
        <f>IF(' 2_Wesentlichkeitsanalyse (dW)'!AL191=0,"",' 2_Wesentlichkeitsanalyse (dW)'!AL191)</f>
        <v/>
      </c>
    </row>
    <row r="577" spans="2:9" ht="43" hidden="1">
      <c r="B577" s="146" t="str">
        <f>' 2_Wesentlichkeitsanalyse (dW)'!B192</f>
        <v>ESRS S1</v>
      </c>
      <c r="C577" s="122" t="str">
        <f>' 2_Wesentlichkeitsanalyse (dW)'!C192</f>
        <v>S1 - Eigene Belegschaft</v>
      </c>
      <c r="D577" s="131" t="str">
        <f>' 2_Wesentlichkeitsanalyse (dW)'!D192</f>
        <v>Sonstige arbeitsbezogene Rechte</v>
      </c>
      <c r="E577" s="123" t="str">
        <f>' 2_Wesentlichkeitsanalyse (dW)'!E192</f>
        <v>Zwangsarbeit</v>
      </c>
      <c r="F577" s="132" t="e">
        <f>IF(Tableau32[[#This Row],[Zutreffend?
'[ Ja / Nein']]]=0,"",Tableau32[[#This Row],[Zutreffend?
'[ Ja / Nein']]])</f>
        <v>#VALUE!</v>
      </c>
      <c r="G577" s="125" t="s">
        <v>44</v>
      </c>
      <c r="H577" s="133" t="str">
        <f>IF(' 2_Wesentlichkeitsanalyse (dW)'!AF192=0,"",' 2_Wesentlichkeitsanalyse (dW)'!AF192)</f>
        <v/>
      </c>
      <c r="I577" s="134" t="str">
        <f>IF(' 2_Wesentlichkeitsanalyse (dW)'!AL192=0,"",' 2_Wesentlichkeitsanalyse (dW)'!AL192)</f>
        <v/>
      </c>
    </row>
    <row r="578" spans="2:9" ht="43" hidden="1">
      <c r="B578" s="146" t="str">
        <f>' 2_Wesentlichkeitsanalyse (dW)'!B193</f>
        <v>ESRS S2</v>
      </c>
      <c r="C578" s="122" t="str">
        <f>' 2_Wesentlichkeitsanalyse (dW)'!C193</f>
        <v>S1 - Eigene Belegschaft</v>
      </c>
      <c r="D578" s="131" t="str">
        <f>' 2_Wesentlichkeitsanalyse (dW)'!D193</f>
        <v>Sonstige arbeitsbezogene Rechte</v>
      </c>
      <c r="E578" s="123" t="str">
        <f>' 2_Wesentlichkeitsanalyse (dW)'!E193</f>
        <v>Zwangsarbeit</v>
      </c>
      <c r="F578" s="132" t="e">
        <f>IF(Tableau32[[#This Row],[Zutreffend?
'[ Ja / Nein']]]=0,"",Tableau32[[#This Row],[Zutreffend?
'[ Ja / Nein']]])</f>
        <v>#VALUE!</v>
      </c>
      <c r="G578" s="125" t="s">
        <v>44</v>
      </c>
      <c r="H578" s="133" t="str">
        <f>IF(' 2_Wesentlichkeitsanalyse (dW)'!AF193=0,"",' 2_Wesentlichkeitsanalyse (dW)'!AF193)</f>
        <v/>
      </c>
      <c r="I578" s="134" t="str">
        <f>IF(' 2_Wesentlichkeitsanalyse (dW)'!AL193=0,"",' 2_Wesentlichkeitsanalyse (dW)'!AL193)</f>
        <v/>
      </c>
    </row>
    <row r="579" spans="2:9" ht="43" hidden="1">
      <c r="B579" s="146" t="str">
        <f>' 2_Wesentlichkeitsanalyse (dW)'!B194</f>
        <v>ESRS S3</v>
      </c>
      <c r="C579" s="122" t="str">
        <f>' 2_Wesentlichkeitsanalyse (dW)'!C194</f>
        <v>S1 - Eigene Belegschaft</v>
      </c>
      <c r="D579" s="131" t="str">
        <f>' 2_Wesentlichkeitsanalyse (dW)'!D194</f>
        <v>Sonstige arbeitsbezogene Rechte</v>
      </c>
      <c r="E579" s="123" t="str">
        <f>' 2_Wesentlichkeitsanalyse (dW)'!E194</f>
        <v>Zwangsarbeit</v>
      </c>
      <c r="F579" s="132" t="e">
        <f>IF(Tableau32[[#This Row],[Zutreffend?
'[ Ja / Nein']]]=0,"",Tableau32[[#This Row],[Zutreffend?
'[ Ja / Nein']]])</f>
        <v>#VALUE!</v>
      </c>
      <c r="G579" s="125" t="s">
        <v>44</v>
      </c>
      <c r="H579" s="133" t="str">
        <f>IF(' 2_Wesentlichkeitsanalyse (dW)'!AF194=0,"",' 2_Wesentlichkeitsanalyse (dW)'!AF194)</f>
        <v/>
      </c>
      <c r="I579" s="134" t="str">
        <f>IF(' 2_Wesentlichkeitsanalyse (dW)'!AL194=0,"",' 2_Wesentlichkeitsanalyse (dW)'!AL194)</f>
        <v/>
      </c>
    </row>
    <row r="580" spans="2:9" ht="43" hidden="1">
      <c r="B580" s="146" t="str">
        <f>' 2_Wesentlichkeitsanalyse (dW)'!B195</f>
        <v>ESRS S4</v>
      </c>
      <c r="C580" s="122" t="str">
        <f>' 2_Wesentlichkeitsanalyse (dW)'!C195</f>
        <v>S1 - Eigene Belegschaft</v>
      </c>
      <c r="D580" s="131" t="str">
        <f>' 2_Wesentlichkeitsanalyse (dW)'!D195</f>
        <v>Sonstige arbeitsbezogene Rechte</v>
      </c>
      <c r="E580" s="123" t="str">
        <f>' 2_Wesentlichkeitsanalyse (dW)'!E195</f>
        <v>Zwangsarbeit</v>
      </c>
      <c r="F580" s="132" t="e">
        <f>IF(Tableau32[[#This Row],[Zutreffend?
'[ Ja / Nein']]]=0,"",Tableau32[[#This Row],[Zutreffend?
'[ Ja / Nein']]])</f>
        <v>#VALUE!</v>
      </c>
      <c r="G580" s="125" t="s">
        <v>44</v>
      </c>
      <c r="H580" s="133" t="str">
        <f>IF(' 2_Wesentlichkeitsanalyse (dW)'!AF195=0,"",' 2_Wesentlichkeitsanalyse (dW)'!AF195)</f>
        <v/>
      </c>
      <c r="I580" s="134" t="str">
        <f>IF(' 2_Wesentlichkeitsanalyse (dW)'!AL195=0,"",' 2_Wesentlichkeitsanalyse (dW)'!AL195)</f>
        <v/>
      </c>
    </row>
    <row r="581" spans="2:9" ht="43" hidden="1">
      <c r="B581" s="146" t="str">
        <f>' 2_Wesentlichkeitsanalyse (dW)'!B196</f>
        <v>ESRS S5</v>
      </c>
      <c r="C581" s="122" t="str">
        <f>' 2_Wesentlichkeitsanalyse (dW)'!C196</f>
        <v>S1 - Eigene Belegschaft</v>
      </c>
      <c r="D581" s="131" t="str">
        <f>' 2_Wesentlichkeitsanalyse (dW)'!D196</f>
        <v>Sonstige arbeitsbezogene Rechte</v>
      </c>
      <c r="E581" s="123" t="str">
        <f>' 2_Wesentlichkeitsanalyse (dW)'!E196</f>
        <v>Angemessene Unterbringung</v>
      </c>
      <c r="F581" s="132" t="e">
        <f>IF(Tableau32[[#This Row],[Zutreffend?
'[ Ja / Nein']]]=0,"",Tableau32[[#This Row],[Zutreffend?
'[ Ja / Nein']]])</f>
        <v>#VALUE!</v>
      </c>
      <c r="G581" s="125" t="s">
        <v>44</v>
      </c>
      <c r="H581" s="133" t="str">
        <f>IF(' 2_Wesentlichkeitsanalyse (dW)'!AF196=0,"",' 2_Wesentlichkeitsanalyse (dW)'!AF196)</f>
        <v/>
      </c>
      <c r="I581" s="134" t="str">
        <f>IF(' 2_Wesentlichkeitsanalyse (dW)'!AL196=0,"",' 2_Wesentlichkeitsanalyse (dW)'!AL196)</f>
        <v/>
      </c>
    </row>
    <row r="582" spans="2:9" ht="43" hidden="1">
      <c r="B582" s="146" t="str">
        <f>' 2_Wesentlichkeitsanalyse (dW)'!B197</f>
        <v>ESRS S1</v>
      </c>
      <c r="C582" s="122" t="str">
        <f>' 2_Wesentlichkeitsanalyse (dW)'!C197</f>
        <v>S1 - Eigene Belegschaft</v>
      </c>
      <c r="D582" s="131" t="str">
        <f>' 2_Wesentlichkeitsanalyse (dW)'!D197</f>
        <v>Sonstige arbeitsbezogene Rechte</v>
      </c>
      <c r="E582" s="123" t="str">
        <f>' 2_Wesentlichkeitsanalyse (dW)'!E197</f>
        <v>Angemessene Unterbringung</v>
      </c>
      <c r="F582" s="132" t="e">
        <f>IF(Tableau32[[#This Row],[Zutreffend?
'[ Ja / Nein']]]=0,"",Tableau32[[#This Row],[Zutreffend?
'[ Ja / Nein']]])</f>
        <v>#VALUE!</v>
      </c>
      <c r="G582" s="125" t="s">
        <v>44</v>
      </c>
      <c r="H582" s="133" t="str">
        <f>IF(' 2_Wesentlichkeitsanalyse (dW)'!AF197=0,"",' 2_Wesentlichkeitsanalyse (dW)'!AF197)</f>
        <v/>
      </c>
      <c r="I582" s="134" t="str">
        <f>IF(' 2_Wesentlichkeitsanalyse (dW)'!AL197=0,"",' 2_Wesentlichkeitsanalyse (dW)'!AL197)</f>
        <v/>
      </c>
    </row>
    <row r="583" spans="2:9" ht="43" hidden="1">
      <c r="B583" s="146" t="str">
        <f>' 2_Wesentlichkeitsanalyse (dW)'!B198</f>
        <v>ESRS S1</v>
      </c>
      <c r="C583" s="122" t="str">
        <f>' 2_Wesentlichkeitsanalyse (dW)'!C198</f>
        <v>S1 - Eigene Belegschaft</v>
      </c>
      <c r="D583" s="131" t="str">
        <f>' 2_Wesentlichkeitsanalyse (dW)'!D198</f>
        <v>Sonstige arbeitsbezogene Rechte</v>
      </c>
      <c r="E583" s="123" t="str">
        <f>' 2_Wesentlichkeitsanalyse (dW)'!E198</f>
        <v>Angemessene Unterbringung</v>
      </c>
      <c r="F583" s="132" t="e">
        <f>IF(Tableau32[[#This Row],[Zutreffend?
'[ Ja / Nein']]]=0,"",Tableau32[[#This Row],[Zutreffend?
'[ Ja / Nein']]])</f>
        <v>#VALUE!</v>
      </c>
      <c r="G583" s="125" t="s">
        <v>44</v>
      </c>
      <c r="H583" s="133" t="str">
        <f>IF(' 2_Wesentlichkeitsanalyse (dW)'!AF198=0,"",' 2_Wesentlichkeitsanalyse (dW)'!AF198)</f>
        <v/>
      </c>
      <c r="I583" s="134" t="str">
        <f>IF(' 2_Wesentlichkeitsanalyse (dW)'!AL198=0,"",' 2_Wesentlichkeitsanalyse (dW)'!AL198)</f>
        <v/>
      </c>
    </row>
    <row r="584" spans="2:9" ht="43" hidden="1">
      <c r="B584" s="146" t="str">
        <f>' 2_Wesentlichkeitsanalyse (dW)'!B199</f>
        <v>ESRS S1</v>
      </c>
      <c r="C584" s="122" t="str">
        <f>' 2_Wesentlichkeitsanalyse (dW)'!C199</f>
        <v>S1 - Eigene Belegschaft</v>
      </c>
      <c r="D584" s="131" t="str">
        <f>' 2_Wesentlichkeitsanalyse (dW)'!D199</f>
        <v>Sonstige arbeitsbezogene Rechte</v>
      </c>
      <c r="E584" s="123" t="str">
        <f>' 2_Wesentlichkeitsanalyse (dW)'!E199</f>
        <v>Angemessene Unterbringung</v>
      </c>
      <c r="F584" s="132" t="e">
        <f>IF(Tableau32[[#This Row],[Zutreffend?
'[ Ja / Nein']]]=0,"",Tableau32[[#This Row],[Zutreffend?
'[ Ja / Nein']]])</f>
        <v>#VALUE!</v>
      </c>
      <c r="G584" s="125" t="s">
        <v>44</v>
      </c>
      <c r="H584" s="133" t="str">
        <f>IF(' 2_Wesentlichkeitsanalyse (dW)'!AF199=0,"",' 2_Wesentlichkeitsanalyse (dW)'!AF199)</f>
        <v/>
      </c>
      <c r="I584" s="134" t="str">
        <f>IF(' 2_Wesentlichkeitsanalyse (dW)'!AL199=0,"",' 2_Wesentlichkeitsanalyse (dW)'!AL199)</f>
        <v/>
      </c>
    </row>
    <row r="585" spans="2:9" ht="43" hidden="1">
      <c r="B585" s="146" t="str">
        <f>' 2_Wesentlichkeitsanalyse (dW)'!B200</f>
        <v>ESRS S1</v>
      </c>
      <c r="C585" s="122" t="str">
        <f>' 2_Wesentlichkeitsanalyse (dW)'!C200</f>
        <v>S1 - Eigene Belegschaft</v>
      </c>
      <c r="D585" s="131" t="str">
        <f>' 2_Wesentlichkeitsanalyse (dW)'!D200</f>
        <v>Sonstige arbeitsbezogene Rechte</v>
      </c>
      <c r="E585" s="123" t="str">
        <f>' 2_Wesentlichkeitsanalyse (dW)'!E200</f>
        <v>Datenschutz</v>
      </c>
      <c r="F585" s="132" t="e">
        <f>IF(Tableau32[[#This Row],[Zutreffend?
'[ Ja / Nein']]]=0,"",Tableau32[[#This Row],[Zutreffend?
'[ Ja / Nein']]])</f>
        <v>#VALUE!</v>
      </c>
      <c r="G585" s="125" t="s">
        <v>44</v>
      </c>
      <c r="H585" s="133" t="str">
        <f>IF(' 2_Wesentlichkeitsanalyse (dW)'!AF200=0,"",' 2_Wesentlichkeitsanalyse (dW)'!AF200)</f>
        <v/>
      </c>
      <c r="I585" s="134" t="str">
        <f>IF(' 2_Wesentlichkeitsanalyse (dW)'!AL200=0,"",' 2_Wesentlichkeitsanalyse (dW)'!AL200)</f>
        <v/>
      </c>
    </row>
    <row r="586" spans="2:9" ht="43" hidden="1">
      <c r="B586" s="146" t="str">
        <f>' 2_Wesentlichkeitsanalyse (dW)'!B201</f>
        <v>ESRS S1</v>
      </c>
      <c r="C586" s="122" t="str">
        <f>' 2_Wesentlichkeitsanalyse (dW)'!C201</f>
        <v>S1 - Eigene Belegschaft</v>
      </c>
      <c r="D586" s="131" t="str">
        <f>' 2_Wesentlichkeitsanalyse (dW)'!D201</f>
        <v>Sonstige arbeitsbezogene Rechte</v>
      </c>
      <c r="E586" s="123" t="str">
        <f>' 2_Wesentlichkeitsanalyse (dW)'!E201</f>
        <v>Datenschutz</v>
      </c>
      <c r="F586" s="132" t="e">
        <f>IF(Tableau32[[#This Row],[Zutreffend?
'[ Ja / Nein']]]=0,"",Tableau32[[#This Row],[Zutreffend?
'[ Ja / Nein']]])</f>
        <v>#VALUE!</v>
      </c>
      <c r="G586" s="125" t="s">
        <v>44</v>
      </c>
      <c r="H586" s="133" t="str">
        <f>IF(' 2_Wesentlichkeitsanalyse (dW)'!AF201=0,"",' 2_Wesentlichkeitsanalyse (dW)'!AF201)</f>
        <v/>
      </c>
      <c r="I586" s="134" t="str">
        <f>IF(' 2_Wesentlichkeitsanalyse (dW)'!AL201=0,"",' 2_Wesentlichkeitsanalyse (dW)'!AL201)</f>
        <v/>
      </c>
    </row>
    <row r="587" spans="2:9" ht="43" hidden="1">
      <c r="B587" s="146" t="str">
        <f>' 2_Wesentlichkeitsanalyse (dW)'!B202</f>
        <v>ESRS S1</v>
      </c>
      <c r="C587" s="122" t="str">
        <f>' 2_Wesentlichkeitsanalyse (dW)'!C202</f>
        <v>S1 - Eigene Belegschaft</v>
      </c>
      <c r="D587" s="131" t="str">
        <f>' 2_Wesentlichkeitsanalyse (dW)'!D202</f>
        <v>Sonstige arbeitsbezogene Rechte</v>
      </c>
      <c r="E587" s="123" t="str">
        <f>' 2_Wesentlichkeitsanalyse (dW)'!E202</f>
        <v>Datenschutz</v>
      </c>
      <c r="F587" s="132" t="e">
        <f>IF(Tableau32[[#This Row],[Zutreffend?
'[ Ja / Nein']]]=0,"",Tableau32[[#This Row],[Zutreffend?
'[ Ja / Nein']]])</f>
        <v>#VALUE!</v>
      </c>
      <c r="G587" s="125" t="s">
        <v>44</v>
      </c>
      <c r="H587" s="133" t="str">
        <f>IF(' 2_Wesentlichkeitsanalyse (dW)'!AF202=0,"",' 2_Wesentlichkeitsanalyse (dW)'!AF202)</f>
        <v/>
      </c>
      <c r="I587" s="134" t="str">
        <f>IF(' 2_Wesentlichkeitsanalyse (dW)'!AL202=0,"",' 2_Wesentlichkeitsanalyse (dW)'!AL202)</f>
        <v/>
      </c>
    </row>
    <row r="588" spans="2:9" ht="43" hidden="1">
      <c r="B588" s="146" t="str">
        <f>' 2_Wesentlichkeitsanalyse (dW)'!B203</f>
        <v>ESRS S1</v>
      </c>
      <c r="C588" s="122" t="str">
        <f>' 2_Wesentlichkeitsanalyse (dW)'!C203</f>
        <v>S1 - Eigene Belegschaft</v>
      </c>
      <c r="D588" s="131" t="str">
        <f>' 2_Wesentlichkeitsanalyse (dW)'!D203</f>
        <v>Sonstige arbeitsbezogene Rechte</v>
      </c>
      <c r="E588" s="123" t="str">
        <f>' 2_Wesentlichkeitsanalyse (dW)'!E203</f>
        <v>Datenschutz</v>
      </c>
      <c r="F588" s="132" t="e">
        <f>IF(Tableau32[[#This Row],[Zutreffend?
'[ Ja / Nein']]]=0,"",Tableau32[[#This Row],[Zutreffend?
'[ Ja / Nein']]])</f>
        <v>#VALUE!</v>
      </c>
      <c r="G588" s="125" t="s">
        <v>44</v>
      </c>
      <c r="H588" s="133" t="str">
        <f>IF(' 2_Wesentlichkeitsanalyse (dW)'!AF203=0,"",' 2_Wesentlichkeitsanalyse (dW)'!AF203)</f>
        <v/>
      </c>
      <c r="I588" s="134" t="str">
        <f>IF(' 2_Wesentlichkeitsanalyse (dW)'!AL203=0,"",' 2_Wesentlichkeitsanalyse (dW)'!AL203)</f>
        <v/>
      </c>
    </row>
    <row r="589" spans="2:9" ht="86" hidden="1">
      <c r="B589" s="146" t="str">
        <f>' 2_Wesentlichkeitsanalyse (dW)'!B205</f>
        <v>ESRS S2</v>
      </c>
      <c r="C589" s="122" t="str">
        <f>' 2_Wesentlichkeitsanalyse (dW)'!C205</f>
        <v>S2 - Arbeitskräfte in der Wertschöpfungskette</v>
      </c>
      <c r="D589" s="131" t="str">
        <f>' 2_Wesentlichkeitsanalyse (dW)'!D205</f>
        <v>Arbeitsbedingungen</v>
      </c>
      <c r="E589" s="123" t="str">
        <f>' 2_Wesentlichkeitsanalyse (dW)'!E205</f>
        <v>Sichere Beschäftigung</v>
      </c>
      <c r="F589" s="132" t="e">
        <f>IF(Tableau32[[#This Row],[Zutreffend?
'[ Ja / Nein']]]=0,"",Tableau32[[#This Row],[Zutreffend?
'[ Ja / Nein']]])</f>
        <v>#VALUE!</v>
      </c>
      <c r="G589" s="125" t="s">
        <v>44</v>
      </c>
      <c r="H589" s="133" t="str">
        <f>IF(' 2_Wesentlichkeitsanalyse (dW)'!AF205=0,"",' 2_Wesentlichkeitsanalyse (dW)'!AF205)</f>
        <v/>
      </c>
      <c r="I589" s="134" t="str">
        <f>IF(' 2_Wesentlichkeitsanalyse (dW)'!AL205=0,"",' 2_Wesentlichkeitsanalyse (dW)'!AL205)</f>
        <v/>
      </c>
    </row>
    <row r="590" spans="2:9" ht="86" hidden="1">
      <c r="B590" s="146" t="str">
        <f>' 2_Wesentlichkeitsanalyse (dW)'!B206</f>
        <v>ESRS S2</v>
      </c>
      <c r="C590" s="122" t="str">
        <f>' 2_Wesentlichkeitsanalyse (dW)'!C206</f>
        <v>S2 - Arbeitskräfte in der Wertschöpfungskette</v>
      </c>
      <c r="D590" s="131" t="str">
        <f>' 2_Wesentlichkeitsanalyse (dW)'!D206</f>
        <v>Arbeitsbedingungen</v>
      </c>
      <c r="E590" s="123" t="str">
        <f>' 2_Wesentlichkeitsanalyse (dW)'!E206</f>
        <v>Sichere Beschäftigung</v>
      </c>
      <c r="F590" s="132" t="e">
        <f>IF(Tableau32[[#This Row],[Zutreffend?
'[ Ja / Nein']]]=0,"",Tableau32[[#This Row],[Zutreffend?
'[ Ja / Nein']]])</f>
        <v>#VALUE!</v>
      </c>
      <c r="G590" s="125" t="s">
        <v>44</v>
      </c>
      <c r="H590" s="133" t="str">
        <f>IF(' 2_Wesentlichkeitsanalyse (dW)'!AF206=0,"",' 2_Wesentlichkeitsanalyse (dW)'!AF206)</f>
        <v/>
      </c>
      <c r="I590" s="134" t="str">
        <f>IF(' 2_Wesentlichkeitsanalyse (dW)'!AL206=0,"",' 2_Wesentlichkeitsanalyse (dW)'!AL206)</f>
        <v/>
      </c>
    </row>
    <row r="591" spans="2:9" ht="86" hidden="1">
      <c r="B591" s="146" t="str">
        <f>' 2_Wesentlichkeitsanalyse (dW)'!B207</f>
        <v>ESRS S2</v>
      </c>
      <c r="C591" s="122" t="str">
        <f>' 2_Wesentlichkeitsanalyse (dW)'!C207</f>
        <v>S2 - Arbeitskräfte in der Wertschöpfungskette</v>
      </c>
      <c r="D591" s="131" t="str">
        <f>' 2_Wesentlichkeitsanalyse (dW)'!D207</f>
        <v>Arbeitsbedingungen</v>
      </c>
      <c r="E591" s="123" t="str">
        <f>' 2_Wesentlichkeitsanalyse (dW)'!E207</f>
        <v>Sichere Beschäftigung</v>
      </c>
      <c r="F591" s="132" t="e">
        <f>IF(Tableau32[[#This Row],[Zutreffend?
'[ Ja / Nein']]]=0,"",Tableau32[[#This Row],[Zutreffend?
'[ Ja / Nein']]])</f>
        <v>#VALUE!</v>
      </c>
      <c r="G591" s="125" t="s">
        <v>44</v>
      </c>
      <c r="H591" s="133" t="str">
        <f>IF(' 2_Wesentlichkeitsanalyse (dW)'!AF207=0,"",' 2_Wesentlichkeitsanalyse (dW)'!AF207)</f>
        <v/>
      </c>
      <c r="I591" s="134" t="str">
        <f>IF(' 2_Wesentlichkeitsanalyse (dW)'!AL207=0,"",' 2_Wesentlichkeitsanalyse (dW)'!AL207)</f>
        <v/>
      </c>
    </row>
    <row r="592" spans="2:9" ht="86" hidden="1">
      <c r="B592" s="146" t="str">
        <f>' 2_Wesentlichkeitsanalyse (dW)'!B208</f>
        <v>ESRS S2</v>
      </c>
      <c r="C592" s="122" t="str">
        <f>' 2_Wesentlichkeitsanalyse (dW)'!C208</f>
        <v>S2 - Arbeitskräfte in der Wertschöpfungskette</v>
      </c>
      <c r="D592" s="131" t="str">
        <f>' 2_Wesentlichkeitsanalyse (dW)'!D208</f>
        <v>Arbeitsbedingungen</v>
      </c>
      <c r="E592" s="123" t="str">
        <f>' 2_Wesentlichkeitsanalyse (dW)'!E208</f>
        <v>Sichere Beschäftigung</v>
      </c>
      <c r="F592" s="132" t="e">
        <f>IF(Tableau32[[#This Row],[Zutreffend?
'[ Ja / Nein']]]=0,"",Tableau32[[#This Row],[Zutreffend?
'[ Ja / Nein']]])</f>
        <v>#VALUE!</v>
      </c>
      <c r="G592" s="125" t="s">
        <v>44</v>
      </c>
      <c r="H592" s="133" t="str">
        <f>IF(' 2_Wesentlichkeitsanalyse (dW)'!AF208=0,"",' 2_Wesentlichkeitsanalyse (dW)'!AF208)</f>
        <v/>
      </c>
      <c r="I592" s="134" t="str">
        <f>IF(' 2_Wesentlichkeitsanalyse (dW)'!AL208=0,"",' 2_Wesentlichkeitsanalyse (dW)'!AL208)</f>
        <v/>
      </c>
    </row>
    <row r="593" spans="2:9" ht="86" hidden="1">
      <c r="B593" s="146" t="str">
        <f>' 2_Wesentlichkeitsanalyse (dW)'!B209</f>
        <v>ESRS S2</v>
      </c>
      <c r="C593" s="122" t="str">
        <f>' 2_Wesentlichkeitsanalyse (dW)'!C209</f>
        <v>S2 - Arbeitskräfte in der Wertschöpfungskette</v>
      </c>
      <c r="D593" s="131" t="str">
        <f>' 2_Wesentlichkeitsanalyse (dW)'!D209</f>
        <v>Arbeitsbedingungen</v>
      </c>
      <c r="E593" s="123" t="str">
        <f>' 2_Wesentlichkeitsanalyse (dW)'!E209</f>
        <v>Arbeitszeit</v>
      </c>
      <c r="F593" s="132" t="e">
        <f>IF(Tableau32[[#This Row],[Zutreffend?
'[ Ja / Nein']]]=0,"",Tableau32[[#This Row],[Zutreffend?
'[ Ja / Nein']]])</f>
        <v>#VALUE!</v>
      </c>
      <c r="G593" s="125" t="s">
        <v>44</v>
      </c>
      <c r="H593" s="133" t="str">
        <f>IF(' 2_Wesentlichkeitsanalyse (dW)'!AF209=0,"",' 2_Wesentlichkeitsanalyse (dW)'!AF209)</f>
        <v/>
      </c>
      <c r="I593" s="134" t="str">
        <f>IF(' 2_Wesentlichkeitsanalyse (dW)'!AL209=0,"",' 2_Wesentlichkeitsanalyse (dW)'!AL209)</f>
        <v/>
      </c>
    </row>
    <row r="594" spans="2:9" ht="86" hidden="1">
      <c r="B594" s="146" t="str">
        <f>' 2_Wesentlichkeitsanalyse (dW)'!B210</f>
        <v>ESRS S2</v>
      </c>
      <c r="C594" s="122" t="str">
        <f>' 2_Wesentlichkeitsanalyse (dW)'!C210</f>
        <v>S2 - Arbeitskräfte in der Wertschöpfungskette</v>
      </c>
      <c r="D594" s="131" t="str">
        <f>' 2_Wesentlichkeitsanalyse (dW)'!D210</f>
        <v>Arbeitsbedingungen</v>
      </c>
      <c r="E594" s="123" t="str">
        <f>' 2_Wesentlichkeitsanalyse (dW)'!E210</f>
        <v>Arbeitszeit</v>
      </c>
      <c r="F594" s="132" t="e">
        <f>IF(Tableau32[[#This Row],[Zutreffend?
'[ Ja / Nein']]]=0,"",Tableau32[[#This Row],[Zutreffend?
'[ Ja / Nein']]])</f>
        <v>#VALUE!</v>
      </c>
      <c r="G594" s="125" t="s">
        <v>44</v>
      </c>
      <c r="H594" s="133" t="str">
        <f>IF(' 2_Wesentlichkeitsanalyse (dW)'!AF210=0,"",' 2_Wesentlichkeitsanalyse (dW)'!AF210)</f>
        <v/>
      </c>
      <c r="I594" s="134" t="str">
        <f>IF(' 2_Wesentlichkeitsanalyse (dW)'!AL210=0,"",' 2_Wesentlichkeitsanalyse (dW)'!AL210)</f>
        <v/>
      </c>
    </row>
    <row r="595" spans="2:9" ht="86" hidden="1">
      <c r="B595" s="146" t="str">
        <f>' 2_Wesentlichkeitsanalyse (dW)'!B211</f>
        <v>ESRS S2</v>
      </c>
      <c r="C595" s="122" t="str">
        <f>' 2_Wesentlichkeitsanalyse (dW)'!C211</f>
        <v>S2 - Arbeitskräfte in der Wertschöpfungskette</v>
      </c>
      <c r="D595" s="131" t="str">
        <f>' 2_Wesentlichkeitsanalyse (dW)'!D211</f>
        <v>Arbeitsbedingungen</v>
      </c>
      <c r="E595" s="123" t="str">
        <f>' 2_Wesentlichkeitsanalyse (dW)'!E211</f>
        <v>Arbeitszeit</v>
      </c>
      <c r="F595" s="132" t="e">
        <f>IF(Tableau32[[#This Row],[Zutreffend?
'[ Ja / Nein']]]=0,"",Tableau32[[#This Row],[Zutreffend?
'[ Ja / Nein']]])</f>
        <v>#VALUE!</v>
      </c>
      <c r="G595" s="125" t="s">
        <v>44</v>
      </c>
      <c r="H595" s="133" t="str">
        <f>IF(' 2_Wesentlichkeitsanalyse (dW)'!AF211=0,"",' 2_Wesentlichkeitsanalyse (dW)'!AF211)</f>
        <v/>
      </c>
      <c r="I595" s="134" t="str">
        <f>IF(' 2_Wesentlichkeitsanalyse (dW)'!AL211=0,"",' 2_Wesentlichkeitsanalyse (dW)'!AL211)</f>
        <v/>
      </c>
    </row>
    <row r="596" spans="2:9" ht="86" hidden="1">
      <c r="B596" s="146" t="str">
        <f>' 2_Wesentlichkeitsanalyse (dW)'!B212</f>
        <v>ESRS S2</v>
      </c>
      <c r="C596" s="122" t="str">
        <f>' 2_Wesentlichkeitsanalyse (dW)'!C212</f>
        <v>S2 - Arbeitskräfte in der Wertschöpfungskette</v>
      </c>
      <c r="D596" s="131" t="str">
        <f>' 2_Wesentlichkeitsanalyse (dW)'!D212</f>
        <v>Arbeitsbedingungen</v>
      </c>
      <c r="E596" s="123" t="str">
        <f>' 2_Wesentlichkeitsanalyse (dW)'!E212</f>
        <v>Arbeitszeit</v>
      </c>
      <c r="F596" s="132" t="e">
        <f>IF(Tableau32[[#This Row],[Zutreffend?
'[ Ja / Nein']]]=0,"",Tableau32[[#This Row],[Zutreffend?
'[ Ja / Nein']]])</f>
        <v>#VALUE!</v>
      </c>
      <c r="G596" s="125" t="s">
        <v>44</v>
      </c>
      <c r="H596" s="133" t="str">
        <f>IF(' 2_Wesentlichkeitsanalyse (dW)'!AF212=0,"",' 2_Wesentlichkeitsanalyse (dW)'!AF212)</f>
        <v/>
      </c>
      <c r="I596" s="134" t="str">
        <f>IF(' 2_Wesentlichkeitsanalyse (dW)'!AL212=0,"",' 2_Wesentlichkeitsanalyse (dW)'!AL212)</f>
        <v/>
      </c>
    </row>
    <row r="597" spans="2:9" ht="86" hidden="1">
      <c r="B597" s="146" t="str">
        <f>' 2_Wesentlichkeitsanalyse (dW)'!B213</f>
        <v>ESRS S2</v>
      </c>
      <c r="C597" s="122" t="str">
        <f>' 2_Wesentlichkeitsanalyse (dW)'!C213</f>
        <v>S2 - Arbeitskräfte in der Wertschöpfungskette</v>
      </c>
      <c r="D597" s="131" t="str">
        <f>' 2_Wesentlichkeitsanalyse (dW)'!D213</f>
        <v>Arbeitsbedingungen</v>
      </c>
      <c r="E597" s="123" t="str">
        <f>' 2_Wesentlichkeitsanalyse (dW)'!E213</f>
        <v>Angemessene Entlohnung</v>
      </c>
      <c r="F597" s="132" t="e">
        <f>IF(Tableau32[[#This Row],[Zutreffend?
'[ Ja / Nein']]]=0,"",Tableau32[[#This Row],[Zutreffend?
'[ Ja / Nein']]])</f>
        <v>#VALUE!</v>
      </c>
      <c r="G597" s="125" t="s">
        <v>44</v>
      </c>
      <c r="H597" s="133" t="str">
        <f>IF(' 2_Wesentlichkeitsanalyse (dW)'!AF213=0,"",' 2_Wesentlichkeitsanalyse (dW)'!AF213)</f>
        <v/>
      </c>
      <c r="I597" s="134" t="str">
        <f>IF(' 2_Wesentlichkeitsanalyse (dW)'!AL213=0,"",' 2_Wesentlichkeitsanalyse (dW)'!AL213)</f>
        <v/>
      </c>
    </row>
    <row r="598" spans="2:9" ht="86" hidden="1">
      <c r="B598" s="146" t="str">
        <f>' 2_Wesentlichkeitsanalyse (dW)'!B214</f>
        <v>ESRS S2</v>
      </c>
      <c r="C598" s="122" t="str">
        <f>' 2_Wesentlichkeitsanalyse (dW)'!C214</f>
        <v>S2 - Arbeitskräfte in der Wertschöpfungskette</v>
      </c>
      <c r="D598" s="131" t="str">
        <f>' 2_Wesentlichkeitsanalyse (dW)'!D214</f>
        <v>Arbeitsbedingungen</v>
      </c>
      <c r="E598" s="123" t="str">
        <f>' 2_Wesentlichkeitsanalyse (dW)'!E214</f>
        <v>Angemessene Entlohnung</v>
      </c>
      <c r="F598" s="132" t="e">
        <f>IF(Tableau32[[#This Row],[Zutreffend?
'[ Ja / Nein']]]=0,"",Tableau32[[#This Row],[Zutreffend?
'[ Ja / Nein']]])</f>
        <v>#VALUE!</v>
      </c>
      <c r="G598" s="125" t="s">
        <v>44</v>
      </c>
      <c r="H598" s="133" t="str">
        <f>IF(' 2_Wesentlichkeitsanalyse (dW)'!AF214=0,"",' 2_Wesentlichkeitsanalyse (dW)'!AF214)</f>
        <v/>
      </c>
      <c r="I598" s="134" t="str">
        <f>IF(' 2_Wesentlichkeitsanalyse (dW)'!AL214=0,"",' 2_Wesentlichkeitsanalyse (dW)'!AL214)</f>
        <v/>
      </c>
    </row>
    <row r="599" spans="2:9" ht="86" hidden="1">
      <c r="B599" s="146" t="str">
        <f>' 2_Wesentlichkeitsanalyse (dW)'!B215</f>
        <v>ESRS S2</v>
      </c>
      <c r="C599" s="122" t="str">
        <f>' 2_Wesentlichkeitsanalyse (dW)'!C215</f>
        <v>S2 - Arbeitskräfte in der Wertschöpfungskette</v>
      </c>
      <c r="D599" s="131" t="str">
        <f>' 2_Wesentlichkeitsanalyse (dW)'!D215</f>
        <v>Arbeitsbedingungen</v>
      </c>
      <c r="E599" s="123" t="str">
        <f>' 2_Wesentlichkeitsanalyse (dW)'!E215</f>
        <v>Angemessene Entlohnung</v>
      </c>
      <c r="F599" s="132" t="e">
        <f>IF(Tableau32[[#This Row],[Zutreffend?
'[ Ja / Nein']]]=0,"",Tableau32[[#This Row],[Zutreffend?
'[ Ja / Nein']]])</f>
        <v>#VALUE!</v>
      </c>
      <c r="G599" s="125" t="s">
        <v>44</v>
      </c>
      <c r="H599" s="133" t="str">
        <f>IF(' 2_Wesentlichkeitsanalyse (dW)'!AF215=0,"",' 2_Wesentlichkeitsanalyse (dW)'!AF215)</f>
        <v/>
      </c>
      <c r="I599" s="134" t="str">
        <f>IF(' 2_Wesentlichkeitsanalyse (dW)'!AL215=0,"",' 2_Wesentlichkeitsanalyse (dW)'!AL215)</f>
        <v/>
      </c>
    </row>
    <row r="600" spans="2:9" ht="86" hidden="1">
      <c r="B600" s="146" t="str">
        <f>' 2_Wesentlichkeitsanalyse (dW)'!B216</f>
        <v>ESRS S2</v>
      </c>
      <c r="C600" s="122" t="str">
        <f>' 2_Wesentlichkeitsanalyse (dW)'!C216</f>
        <v>S2 - Arbeitskräfte in der Wertschöpfungskette</v>
      </c>
      <c r="D600" s="131" t="str">
        <f>' 2_Wesentlichkeitsanalyse (dW)'!D216</f>
        <v>Arbeitsbedingungen</v>
      </c>
      <c r="E600" s="123" t="str">
        <f>' 2_Wesentlichkeitsanalyse (dW)'!E216</f>
        <v>Angemessene Entlohnung</v>
      </c>
      <c r="F600" s="132" t="e">
        <f>IF(Tableau32[[#This Row],[Zutreffend?
'[ Ja / Nein']]]=0,"",Tableau32[[#This Row],[Zutreffend?
'[ Ja / Nein']]])</f>
        <v>#VALUE!</v>
      </c>
      <c r="G600" s="125" t="s">
        <v>44</v>
      </c>
      <c r="H600" s="133" t="str">
        <f>IF(' 2_Wesentlichkeitsanalyse (dW)'!AF216=0,"",' 2_Wesentlichkeitsanalyse (dW)'!AF216)</f>
        <v/>
      </c>
      <c r="I600" s="134" t="str">
        <f>IF(' 2_Wesentlichkeitsanalyse (dW)'!AL216=0,"",' 2_Wesentlichkeitsanalyse (dW)'!AL216)</f>
        <v/>
      </c>
    </row>
    <row r="601" spans="2:9" ht="86" hidden="1">
      <c r="B601" s="146" t="str">
        <f>' 2_Wesentlichkeitsanalyse (dW)'!B217</f>
        <v>ESRS S2</v>
      </c>
      <c r="C601" s="122" t="str">
        <f>' 2_Wesentlichkeitsanalyse (dW)'!C217</f>
        <v>S2 - Arbeitskräfte in der Wertschöpfungskette</v>
      </c>
      <c r="D601" s="131" t="str">
        <f>' 2_Wesentlichkeitsanalyse (dW)'!D217</f>
        <v>Arbeitsbedingungen</v>
      </c>
      <c r="E601" s="123" t="str">
        <f>' 2_Wesentlichkeitsanalyse (dW)'!E217</f>
        <v>Sozialer Dialog</v>
      </c>
      <c r="F601" s="132" t="e">
        <f>IF(Tableau32[[#This Row],[Zutreffend?
'[ Ja / Nein']]]=0,"",Tableau32[[#This Row],[Zutreffend?
'[ Ja / Nein']]])</f>
        <v>#VALUE!</v>
      </c>
      <c r="G601" s="125" t="s">
        <v>44</v>
      </c>
      <c r="H601" s="133" t="str">
        <f>IF(' 2_Wesentlichkeitsanalyse (dW)'!AF217=0,"",' 2_Wesentlichkeitsanalyse (dW)'!AF217)</f>
        <v/>
      </c>
      <c r="I601" s="134" t="str">
        <f>IF(' 2_Wesentlichkeitsanalyse (dW)'!AL217=0,"",' 2_Wesentlichkeitsanalyse (dW)'!AL217)</f>
        <v/>
      </c>
    </row>
    <row r="602" spans="2:9" ht="86" hidden="1">
      <c r="B602" s="146" t="str">
        <f>' 2_Wesentlichkeitsanalyse (dW)'!B218</f>
        <v>ESRS S2</v>
      </c>
      <c r="C602" s="122" t="str">
        <f>' 2_Wesentlichkeitsanalyse (dW)'!C218</f>
        <v>S2 - Arbeitskräfte in der Wertschöpfungskette</v>
      </c>
      <c r="D602" s="131" t="str">
        <f>' 2_Wesentlichkeitsanalyse (dW)'!D218</f>
        <v>Arbeitsbedingungen</v>
      </c>
      <c r="E602" s="123" t="str">
        <f>' 2_Wesentlichkeitsanalyse (dW)'!E218</f>
        <v>Sozialer Dialog</v>
      </c>
      <c r="F602" s="132" t="e">
        <f>IF(Tableau32[[#This Row],[Zutreffend?
'[ Ja / Nein']]]=0,"",Tableau32[[#This Row],[Zutreffend?
'[ Ja / Nein']]])</f>
        <v>#VALUE!</v>
      </c>
      <c r="G602" s="125" t="s">
        <v>44</v>
      </c>
      <c r="H602" s="133" t="str">
        <f>IF(' 2_Wesentlichkeitsanalyse (dW)'!AF218=0,"",' 2_Wesentlichkeitsanalyse (dW)'!AF218)</f>
        <v/>
      </c>
      <c r="I602" s="134" t="str">
        <f>IF(' 2_Wesentlichkeitsanalyse (dW)'!AL218=0,"",' 2_Wesentlichkeitsanalyse (dW)'!AL218)</f>
        <v/>
      </c>
    </row>
    <row r="603" spans="2:9" ht="86" hidden="1">
      <c r="B603" s="146" t="str">
        <f>' 2_Wesentlichkeitsanalyse (dW)'!B219</f>
        <v>ESRS S2</v>
      </c>
      <c r="C603" s="122" t="str">
        <f>' 2_Wesentlichkeitsanalyse (dW)'!C219</f>
        <v>S2 - Arbeitskräfte in der Wertschöpfungskette</v>
      </c>
      <c r="D603" s="131" t="str">
        <f>' 2_Wesentlichkeitsanalyse (dW)'!D219</f>
        <v>Arbeitsbedingungen</v>
      </c>
      <c r="E603" s="123" t="str">
        <f>' 2_Wesentlichkeitsanalyse (dW)'!E219</f>
        <v>Sozialer Dialog</v>
      </c>
      <c r="F603" s="132" t="e">
        <f>IF(Tableau32[[#This Row],[Zutreffend?
'[ Ja / Nein']]]=0,"",Tableau32[[#This Row],[Zutreffend?
'[ Ja / Nein']]])</f>
        <v>#VALUE!</v>
      </c>
      <c r="G603" s="125" t="s">
        <v>44</v>
      </c>
      <c r="H603" s="133" t="str">
        <f>IF(' 2_Wesentlichkeitsanalyse (dW)'!AF219=0,"",' 2_Wesentlichkeitsanalyse (dW)'!AF219)</f>
        <v/>
      </c>
      <c r="I603" s="134" t="str">
        <f>IF(' 2_Wesentlichkeitsanalyse (dW)'!AL219=0,"",' 2_Wesentlichkeitsanalyse (dW)'!AL219)</f>
        <v/>
      </c>
    </row>
    <row r="604" spans="2:9" ht="86" hidden="1">
      <c r="B604" s="146" t="str">
        <f>' 2_Wesentlichkeitsanalyse (dW)'!B220</f>
        <v>ESRS S2</v>
      </c>
      <c r="C604" s="122" t="str">
        <f>' 2_Wesentlichkeitsanalyse (dW)'!C220</f>
        <v>S2 - Arbeitskräfte in der Wertschöpfungskette</v>
      </c>
      <c r="D604" s="131" t="str">
        <f>' 2_Wesentlichkeitsanalyse (dW)'!D220</f>
        <v>Arbeitsbedingungen</v>
      </c>
      <c r="E604" s="123" t="str">
        <f>' 2_Wesentlichkeitsanalyse (dW)'!E220</f>
        <v>Sozialer Dialog</v>
      </c>
      <c r="F604" s="132" t="e">
        <f>IF(Tableau32[[#This Row],[Zutreffend?
'[ Ja / Nein']]]=0,"",Tableau32[[#This Row],[Zutreffend?
'[ Ja / Nein']]])</f>
        <v>#VALUE!</v>
      </c>
      <c r="G604" s="125" t="s">
        <v>44</v>
      </c>
      <c r="H604" s="133" t="str">
        <f>IF(' 2_Wesentlichkeitsanalyse (dW)'!AF220=0,"",' 2_Wesentlichkeitsanalyse (dW)'!AF220)</f>
        <v/>
      </c>
      <c r="I604" s="134" t="str">
        <f>IF(' 2_Wesentlichkeitsanalyse (dW)'!AL220=0,"",' 2_Wesentlichkeitsanalyse (dW)'!AL220)</f>
        <v/>
      </c>
    </row>
    <row r="605" spans="2:9" ht="86" hidden="1">
      <c r="B605" s="146" t="str">
        <f>' 2_Wesentlichkeitsanalyse (dW)'!B221</f>
        <v>ESRS S2</v>
      </c>
      <c r="C605" s="122" t="str">
        <f>' 2_Wesentlichkeitsanalyse (dW)'!C221</f>
        <v>S2 - Arbeitskräfte in der Wertschöpfungskette</v>
      </c>
      <c r="D605" s="131" t="str">
        <f>' 2_Wesentlichkeitsanalyse (dW)'!D221</f>
        <v>Arbeitsbedingungen</v>
      </c>
      <c r="E605" s="123" t="str">
        <f>' 2_Wesentlichkeitsanalyse (dW)'!E221</f>
        <v>Vereinigungsfreiheit, einschließlich der Existenz von Betriebsräten</v>
      </c>
      <c r="F605" s="132" t="e">
        <f>IF(Tableau32[[#This Row],[Zutreffend?
'[ Ja / Nein']]]=0,"",Tableau32[[#This Row],[Zutreffend?
'[ Ja / Nein']]])</f>
        <v>#VALUE!</v>
      </c>
      <c r="G605" s="125" t="s">
        <v>44</v>
      </c>
      <c r="H605" s="133" t="str">
        <f>IF(' 2_Wesentlichkeitsanalyse (dW)'!AF221=0,"",' 2_Wesentlichkeitsanalyse (dW)'!AF221)</f>
        <v/>
      </c>
      <c r="I605" s="134" t="str">
        <f>IF(' 2_Wesentlichkeitsanalyse (dW)'!AL221=0,"",' 2_Wesentlichkeitsanalyse (dW)'!AL221)</f>
        <v/>
      </c>
    </row>
    <row r="606" spans="2:9" ht="86" hidden="1">
      <c r="B606" s="146" t="str">
        <f>' 2_Wesentlichkeitsanalyse (dW)'!B222</f>
        <v>ESRS S2</v>
      </c>
      <c r="C606" s="122" t="str">
        <f>' 2_Wesentlichkeitsanalyse (dW)'!C222</f>
        <v>S2 - Arbeitskräfte in der Wertschöpfungskette</v>
      </c>
      <c r="D606" s="131" t="str">
        <f>' 2_Wesentlichkeitsanalyse (dW)'!D222</f>
        <v>Arbeitsbedingungen</v>
      </c>
      <c r="E606" s="123" t="str">
        <f>' 2_Wesentlichkeitsanalyse (dW)'!E222</f>
        <v>Vereinigungsfreiheit, einschließlich der Existenz von Betriebsräten</v>
      </c>
      <c r="F606" s="132" t="e">
        <f>IF(Tableau32[[#This Row],[Zutreffend?
'[ Ja / Nein']]]=0,"",Tableau32[[#This Row],[Zutreffend?
'[ Ja / Nein']]])</f>
        <v>#VALUE!</v>
      </c>
      <c r="G606" s="125" t="s">
        <v>44</v>
      </c>
      <c r="H606" s="133" t="str">
        <f>IF(' 2_Wesentlichkeitsanalyse (dW)'!AF222=0,"",' 2_Wesentlichkeitsanalyse (dW)'!AF222)</f>
        <v/>
      </c>
      <c r="I606" s="134" t="str">
        <f>IF(' 2_Wesentlichkeitsanalyse (dW)'!AL222=0,"",' 2_Wesentlichkeitsanalyse (dW)'!AL222)</f>
        <v/>
      </c>
    </row>
    <row r="607" spans="2:9" ht="86" hidden="1">
      <c r="B607" s="146" t="str">
        <f>' 2_Wesentlichkeitsanalyse (dW)'!B223</f>
        <v>ESRS S2</v>
      </c>
      <c r="C607" s="122" t="str">
        <f>' 2_Wesentlichkeitsanalyse (dW)'!C223</f>
        <v>S2 - Arbeitskräfte in der Wertschöpfungskette</v>
      </c>
      <c r="D607" s="131" t="str">
        <f>' 2_Wesentlichkeitsanalyse (dW)'!D223</f>
        <v>Arbeitsbedingungen</v>
      </c>
      <c r="E607" s="123" t="str">
        <f>' 2_Wesentlichkeitsanalyse (dW)'!E223</f>
        <v>Vereinigungsfreiheit, einschließlich der Existenz von Betriebsräten</v>
      </c>
      <c r="F607" s="132" t="e">
        <f>IF(Tableau32[[#This Row],[Zutreffend?
'[ Ja / Nein']]]=0,"",Tableau32[[#This Row],[Zutreffend?
'[ Ja / Nein']]])</f>
        <v>#VALUE!</v>
      </c>
      <c r="G607" s="125" t="s">
        <v>44</v>
      </c>
      <c r="H607" s="133" t="str">
        <f>IF(' 2_Wesentlichkeitsanalyse (dW)'!AF223=0,"",' 2_Wesentlichkeitsanalyse (dW)'!AF223)</f>
        <v/>
      </c>
      <c r="I607" s="134" t="str">
        <f>IF(' 2_Wesentlichkeitsanalyse (dW)'!AL223=0,"",' 2_Wesentlichkeitsanalyse (dW)'!AL223)</f>
        <v/>
      </c>
    </row>
    <row r="608" spans="2:9" ht="86" hidden="1">
      <c r="B608" s="146" t="str">
        <f>' 2_Wesentlichkeitsanalyse (dW)'!B224</f>
        <v>ESRS S2</v>
      </c>
      <c r="C608" s="122" t="str">
        <f>' 2_Wesentlichkeitsanalyse (dW)'!C224</f>
        <v>S2 - Arbeitskräfte in der Wertschöpfungskette</v>
      </c>
      <c r="D608" s="131" t="str">
        <f>' 2_Wesentlichkeitsanalyse (dW)'!D224</f>
        <v>Arbeitsbedingungen</v>
      </c>
      <c r="E608" s="123" t="str">
        <f>' 2_Wesentlichkeitsanalyse (dW)'!E224</f>
        <v>Vereinigungsfreiheit, einschließlich der Existenz von Betriebsräten</v>
      </c>
      <c r="F608" s="132" t="e">
        <f>IF(Tableau32[[#This Row],[Zutreffend?
'[ Ja / Nein']]]=0,"",Tableau32[[#This Row],[Zutreffend?
'[ Ja / Nein']]])</f>
        <v>#VALUE!</v>
      </c>
      <c r="G608" s="125" t="s">
        <v>44</v>
      </c>
      <c r="H608" s="133" t="str">
        <f>IF(' 2_Wesentlichkeitsanalyse (dW)'!AF224=0,"",' 2_Wesentlichkeitsanalyse (dW)'!AF224)</f>
        <v/>
      </c>
      <c r="I608" s="134" t="str">
        <f>IF(' 2_Wesentlichkeitsanalyse (dW)'!AL224=0,"",' 2_Wesentlichkeitsanalyse (dW)'!AL224)</f>
        <v/>
      </c>
    </row>
    <row r="609" spans="2:9" ht="86" hidden="1">
      <c r="B609" s="146" t="str">
        <f>' 2_Wesentlichkeitsanalyse (dW)'!B225</f>
        <v>ESRS S2</v>
      </c>
      <c r="C609" s="122" t="str">
        <f>' 2_Wesentlichkeitsanalyse (dW)'!C225</f>
        <v>S2 - Arbeitskräfte in der Wertschöpfungskette</v>
      </c>
      <c r="D609" s="131" t="str">
        <f>' 2_Wesentlichkeitsanalyse (dW)'!D225</f>
        <v>Arbeitsbedingungen</v>
      </c>
      <c r="E609" s="123" t="str">
        <f>' 2_Wesentlichkeitsanalyse (dW)'!E225</f>
        <v>Tarifverhandlungen</v>
      </c>
      <c r="F609" s="132" t="e">
        <f>IF(Tableau32[[#This Row],[Zutreffend?
'[ Ja / Nein']]]=0,"",Tableau32[[#This Row],[Zutreffend?
'[ Ja / Nein']]])</f>
        <v>#VALUE!</v>
      </c>
      <c r="G609" s="125" t="s">
        <v>44</v>
      </c>
      <c r="H609" s="133" t="str">
        <f>IF(' 2_Wesentlichkeitsanalyse (dW)'!AF225=0,"",' 2_Wesentlichkeitsanalyse (dW)'!AF225)</f>
        <v/>
      </c>
      <c r="I609" s="134" t="str">
        <f>IF(' 2_Wesentlichkeitsanalyse (dW)'!AL225=0,"",' 2_Wesentlichkeitsanalyse (dW)'!AL225)</f>
        <v/>
      </c>
    </row>
    <row r="610" spans="2:9" ht="86" hidden="1">
      <c r="B610" s="146" t="str">
        <f>' 2_Wesentlichkeitsanalyse (dW)'!B226</f>
        <v>ESRS S2</v>
      </c>
      <c r="C610" s="122" t="str">
        <f>' 2_Wesentlichkeitsanalyse (dW)'!C226</f>
        <v>S2 - Arbeitskräfte in der Wertschöpfungskette</v>
      </c>
      <c r="D610" s="131" t="str">
        <f>' 2_Wesentlichkeitsanalyse (dW)'!D226</f>
        <v>Arbeitsbedingungen</v>
      </c>
      <c r="E610" s="123" t="str">
        <f>' 2_Wesentlichkeitsanalyse (dW)'!E226</f>
        <v>Tarifverhandlungen</v>
      </c>
      <c r="F610" s="132" t="e">
        <f>IF(Tableau32[[#This Row],[Zutreffend?
'[ Ja / Nein']]]=0,"",Tableau32[[#This Row],[Zutreffend?
'[ Ja / Nein']]])</f>
        <v>#VALUE!</v>
      </c>
      <c r="G610" s="125" t="s">
        <v>44</v>
      </c>
      <c r="H610" s="133" t="str">
        <f>IF(' 2_Wesentlichkeitsanalyse (dW)'!AF226=0,"",' 2_Wesentlichkeitsanalyse (dW)'!AF226)</f>
        <v/>
      </c>
      <c r="I610" s="134" t="str">
        <f>IF(' 2_Wesentlichkeitsanalyse (dW)'!AL226=0,"",' 2_Wesentlichkeitsanalyse (dW)'!AL226)</f>
        <v/>
      </c>
    </row>
    <row r="611" spans="2:9" ht="86" hidden="1">
      <c r="B611" s="146" t="str">
        <f>' 2_Wesentlichkeitsanalyse (dW)'!B227</f>
        <v>ESRS S2</v>
      </c>
      <c r="C611" s="122" t="str">
        <f>' 2_Wesentlichkeitsanalyse (dW)'!C227</f>
        <v>S2 - Arbeitskräfte in der Wertschöpfungskette</v>
      </c>
      <c r="D611" s="131" t="str">
        <f>' 2_Wesentlichkeitsanalyse (dW)'!D227</f>
        <v>Arbeitsbedingungen</v>
      </c>
      <c r="E611" s="123" t="str">
        <f>' 2_Wesentlichkeitsanalyse (dW)'!E227</f>
        <v>Tarifverhandlungen</v>
      </c>
      <c r="F611" s="132" t="e">
        <f>IF(Tableau32[[#This Row],[Zutreffend?
'[ Ja / Nein']]]=0,"",Tableau32[[#This Row],[Zutreffend?
'[ Ja / Nein']]])</f>
        <v>#VALUE!</v>
      </c>
      <c r="G611" s="125" t="s">
        <v>44</v>
      </c>
      <c r="H611" s="133" t="str">
        <f>IF(' 2_Wesentlichkeitsanalyse (dW)'!AF227=0,"",' 2_Wesentlichkeitsanalyse (dW)'!AF227)</f>
        <v/>
      </c>
      <c r="I611" s="134" t="str">
        <f>IF(' 2_Wesentlichkeitsanalyse (dW)'!AL227=0,"",' 2_Wesentlichkeitsanalyse (dW)'!AL227)</f>
        <v/>
      </c>
    </row>
    <row r="612" spans="2:9" ht="86" hidden="1">
      <c r="B612" s="146" t="str">
        <f>' 2_Wesentlichkeitsanalyse (dW)'!B228</f>
        <v>ESRS S2</v>
      </c>
      <c r="C612" s="122" t="str">
        <f>' 2_Wesentlichkeitsanalyse (dW)'!C228</f>
        <v>S2 - Arbeitskräfte in der Wertschöpfungskette</v>
      </c>
      <c r="D612" s="131" t="str">
        <f>' 2_Wesentlichkeitsanalyse (dW)'!D228</f>
        <v>Arbeitsbedingungen</v>
      </c>
      <c r="E612" s="123" t="str">
        <f>' 2_Wesentlichkeitsanalyse (dW)'!E228</f>
        <v>Tarifverhandlungen</v>
      </c>
      <c r="F612" s="132" t="e">
        <f>IF(Tableau32[[#This Row],[Zutreffend?
'[ Ja / Nein']]]=0,"",Tableau32[[#This Row],[Zutreffend?
'[ Ja / Nein']]])</f>
        <v>#VALUE!</v>
      </c>
      <c r="G612" s="125" t="s">
        <v>44</v>
      </c>
      <c r="H612" s="133" t="str">
        <f>IF(' 2_Wesentlichkeitsanalyse (dW)'!AF228=0,"",' 2_Wesentlichkeitsanalyse (dW)'!AF228)</f>
        <v/>
      </c>
      <c r="I612" s="134" t="str">
        <f>IF(' 2_Wesentlichkeitsanalyse (dW)'!AL228=0,"",' 2_Wesentlichkeitsanalyse (dW)'!AL228)</f>
        <v/>
      </c>
    </row>
    <row r="613" spans="2:9" ht="86" hidden="1">
      <c r="B613" s="146" t="str">
        <f>' 2_Wesentlichkeitsanalyse (dW)'!B229</f>
        <v>ESRS S2</v>
      </c>
      <c r="C613" s="122" t="str">
        <f>' 2_Wesentlichkeitsanalyse (dW)'!C229</f>
        <v>S2 - Arbeitskräfte in der Wertschöpfungskette</v>
      </c>
      <c r="D613" s="131" t="str">
        <f>' 2_Wesentlichkeitsanalyse (dW)'!D229</f>
        <v>Arbeitsbedingungen</v>
      </c>
      <c r="E613" s="123" t="str">
        <f>' 2_Wesentlichkeitsanalyse (dW)'!E229</f>
        <v>Vereinbarkeit von Berufs- und Privatleben</v>
      </c>
      <c r="F613" s="132" t="e">
        <f>IF(Tableau32[[#This Row],[Zutreffend?
'[ Ja / Nein']]]=0,"",Tableau32[[#This Row],[Zutreffend?
'[ Ja / Nein']]])</f>
        <v>#VALUE!</v>
      </c>
      <c r="G613" s="125" t="s">
        <v>44</v>
      </c>
      <c r="H613" s="133" t="str">
        <f>IF(' 2_Wesentlichkeitsanalyse (dW)'!AF229=0,"",' 2_Wesentlichkeitsanalyse (dW)'!AF229)</f>
        <v/>
      </c>
      <c r="I613" s="134" t="str">
        <f>IF(' 2_Wesentlichkeitsanalyse (dW)'!AL229=0,"",' 2_Wesentlichkeitsanalyse (dW)'!AL229)</f>
        <v/>
      </c>
    </row>
    <row r="614" spans="2:9" ht="86" hidden="1">
      <c r="B614" s="146" t="str">
        <f>' 2_Wesentlichkeitsanalyse (dW)'!B230</f>
        <v>ESRS S2</v>
      </c>
      <c r="C614" s="122" t="str">
        <f>' 2_Wesentlichkeitsanalyse (dW)'!C230</f>
        <v>S2 - Arbeitskräfte in der Wertschöpfungskette</v>
      </c>
      <c r="D614" s="131" t="str">
        <f>' 2_Wesentlichkeitsanalyse (dW)'!D230</f>
        <v>Arbeitsbedingungen</v>
      </c>
      <c r="E614" s="123" t="str">
        <f>' 2_Wesentlichkeitsanalyse (dW)'!E230</f>
        <v>Vereinbarkeit von Berufs- und Privatleben</v>
      </c>
      <c r="F614" s="132" t="e">
        <f>IF(Tableau32[[#This Row],[Zutreffend?
'[ Ja / Nein']]]=0,"",Tableau32[[#This Row],[Zutreffend?
'[ Ja / Nein']]])</f>
        <v>#VALUE!</v>
      </c>
      <c r="G614" s="125" t="s">
        <v>44</v>
      </c>
      <c r="H614" s="133" t="str">
        <f>IF(' 2_Wesentlichkeitsanalyse (dW)'!AF230=0,"",' 2_Wesentlichkeitsanalyse (dW)'!AF230)</f>
        <v/>
      </c>
      <c r="I614" s="134" t="str">
        <f>IF(' 2_Wesentlichkeitsanalyse (dW)'!AL230=0,"",' 2_Wesentlichkeitsanalyse (dW)'!AL230)</f>
        <v/>
      </c>
    </row>
    <row r="615" spans="2:9" ht="86" hidden="1">
      <c r="B615" s="146" t="str">
        <f>' 2_Wesentlichkeitsanalyse (dW)'!B231</f>
        <v>ESRS S2</v>
      </c>
      <c r="C615" s="122" t="str">
        <f>' 2_Wesentlichkeitsanalyse (dW)'!C231</f>
        <v>S2 - Arbeitskräfte in der Wertschöpfungskette</v>
      </c>
      <c r="D615" s="131" t="str">
        <f>' 2_Wesentlichkeitsanalyse (dW)'!D231</f>
        <v>Arbeitsbedingungen</v>
      </c>
      <c r="E615" s="123" t="str">
        <f>' 2_Wesentlichkeitsanalyse (dW)'!E231</f>
        <v>Vereinbarkeit von Berufs- und Privatleben</v>
      </c>
      <c r="F615" s="132" t="e">
        <f>IF(Tableau32[[#This Row],[Zutreffend?
'[ Ja / Nein']]]=0,"",Tableau32[[#This Row],[Zutreffend?
'[ Ja / Nein']]])</f>
        <v>#VALUE!</v>
      </c>
      <c r="G615" s="125" t="s">
        <v>44</v>
      </c>
      <c r="H615" s="133" t="str">
        <f>IF(' 2_Wesentlichkeitsanalyse (dW)'!AF231=0,"",' 2_Wesentlichkeitsanalyse (dW)'!AF231)</f>
        <v/>
      </c>
      <c r="I615" s="134" t="str">
        <f>IF(' 2_Wesentlichkeitsanalyse (dW)'!AL231=0,"",' 2_Wesentlichkeitsanalyse (dW)'!AL231)</f>
        <v/>
      </c>
    </row>
    <row r="616" spans="2:9" ht="86" hidden="1">
      <c r="B616" s="146" t="str">
        <f>' 2_Wesentlichkeitsanalyse (dW)'!B232</f>
        <v>ESRS S2</v>
      </c>
      <c r="C616" s="122" t="str">
        <f>' 2_Wesentlichkeitsanalyse (dW)'!C232</f>
        <v>S2 - Arbeitskräfte in der Wertschöpfungskette</v>
      </c>
      <c r="D616" s="131" t="str">
        <f>' 2_Wesentlichkeitsanalyse (dW)'!D232</f>
        <v>Arbeitsbedingungen</v>
      </c>
      <c r="E616" s="123" t="str">
        <f>' 2_Wesentlichkeitsanalyse (dW)'!E232</f>
        <v>Vereinbarkeit von Berufs- und Privatleben</v>
      </c>
      <c r="F616" s="132" t="e">
        <f>IF(Tableau32[[#This Row],[Zutreffend?
'[ Ja / Nein']]]=0,"",Tableau32[[#This Row],[Zutreffend?
'[ Ja / Nein']]])</f>
        <v>#VALUE!</v>
      </c>
      <c r="G616" s="125" t="s">
        <v>44</v>
      </c>
      <c r="H616" s="133" t="str">
        <f>IF(' 2_Wesentlichkeitsanalyse (dW)'!AF232=0,"",' 2_Wesentlichkeitsanalyse (dW)'!AF232)</f>
        <v/>
      </c>
      <c r="I616" s="134" t="str">
        <f>IF(' 2_Wesentlichkeitsanalyse (dW)'!AL232=0,"",' 2_Wesentlichkeitsanalyse (dW)'!AL232)</f>
        <v/>
      </c>
    </row>
    <row r="617" spans="2:9" ht="86" hidden="1">
      <c r="B617" s="146" t="str">
        <f>' 2_Wesentlichkeitsanalyse (dW)'!B233</f>
        <v>ESRS S2</v>
      </c>
      <c r="C617" s="122" t="str">
        <f>' 2_Wesentlichkeitsanalyse (dW)'!C233</f>
        <v>S2 - Arbeitskräfte in der Wertschöpfungskette</v>
      </c>
      <c r="D617" s="131" t="str">
        <f>' 2_Wesentlichkeitsanalyse (dW)'!D233</f>
        <v>Arbeitsbedingungen</v>
      </c>
      <c r="E617" s="123" t="str">
        <f>' 2_Wesentlichkeitsanalyse (dW)'!E233</f>
        <v>Gesundheitsschutz und Sicherheit</v>
      </c>
      <c r="F617" s="132" t="e">
        <f>IF(Tableau32[[#This Row],[Zutreffend?
'[ Ja / Nein']]]=0,"",Tableau32[[#This Row],[Zutreffend?
'[ Ja / Nein']]])</f>
        <v>#VALUE!</v>
      </c>
      <c r="G617" s="125" t="s">
        <v>44</v>
      </c>
      <c r="H617" s="133" t="str">
        <f>IF(' 2_Wesentlichkeitsanalyse (dW)'!AF233=0,"",' 2_Wesentlichkeitsanalyse (dW)'!AF233)</f>
        <v/>
      </c>
      <c r="I617" s="134" t="str">
        <f>IF(' 2_Wesentlichkeitsanalyse (dW)'!AL233=0,"",' 2_Wesentlichkeitsanalyse (dW)'!AL233)</f>
        <v/>
      </c>
    </row>
    <row r="618" spans="2:9" ht="86" hidden="1">
      <c r="B618" s="146" t="str">
        <f>' 2_Wesentlichkeitsanalyse (dW)'!B234</f>
        <v>ESRS S2</v>
      </c>
      <c r="C618" s="122" t="str">
        <f>' 2_Wesentlichkeitsanalyse (dW)'!C234</f>
        <v>S2 - Arbeitskräfte in der Wertschöpfungskette</v>
      </c>
      <c r="D618" s="131" t="str">
        <f>' 2_Wesentlichkeitsanalyse (dW)'!D234</f>
        <v>Arbeitsbedingungen</v>
      </c>
      <c r="E618" s="123" t="str">
        <f>' 2_Wesentlichkeitsanalyse (dW)'!E234</f>
        <v>Gesundheitsschutz und Sicherheit</v>
      </c>
      <c r="F618" s="132" t="e">
        <f>IF(Tableau32[[#This Row],[Zutreffend?
'[ Ja / Nein']]]=0,"",Tableau32[[#This Row],[Zutreffend?
'[ Ja / Nein']]])</f>
        <v>#VALUE!</v>
      </c>
      <c r="G618" s="125" t="s">
        <v>44</v>
      </c>
      <c r="H618" s="133" t="str">
        <f>IF(' 2_Wesentlichkeitsanalyse (dW)'!AF234=0,"",' 2_Wesentlichkeitsanalyse (dW)'!AF234)</f>
        <v/>
      </c>
      <c r="I618" s="134" t="str">
        <f>IF(' 2_Wesentlichkeitsanalyse (dW)'!AL234=0,"",' 2_Wesentlichkeitsanalyse (dW)'!AL234)</f>
        <v/>
      </c>
    </row>
    <row r="619" spans="2:9" ht="86" hidden="1">
      <c r="B619" s="146" t="str">
        <f>' 2_Wesentlichkeitsanalyse (dW)'!B235</f>
        <v>ESRS S2</v>
      </c>
      <c r="C619" s="122" t="str">
        <f>' 2_Wesentlichkeitsanalyse (dW)'!C235</f>
        <v>S2 - Arbeitskräfte in der Wertschöpfungskette</v>
      </c>
      <c r="D619" s="131" t="str">
        <f>' 2_Wesentlichkeitsanalyse (dW)'!D235</f>
        <v>Arbeitsbedingungen</v>
      </c>
      <c r="E619" s="123" t="str">
        <f>' 2_Wesentlichkeitsanalyse (dW)'!E235</f>
        <v>Gesundheitsschutz und Sicherheit</v>
      </c>
      <c r="F619" s="132" t="e">
        <f>IF(Tableau32[[#This Row],[Zutreffend?
'[ Ja / Nein']]]=0,"",Tableau32[[#This Row],[Zutreffend?
'[ Ja / Nein']]])</f>
        <v>#VALUE!</v>
      </c>
      <c r="G619" s="125" t="s">
        <v>44</v>
      </c>
      <c r="H619" s="133" t="str">
        <f>IF(' 2_Wesentlichkeitsanalyse (dW)'!AF235=0,"",' 2_Wesentlichkeitsanalyse (dW)'!AF235)</f>
        <v/>
      </c>
      <c r="I619" s="134" t="str">
        <f>IF(' 2_Wesentlichkeitsanalyse (dW)'!AL235=0,"",' 2_Wesentlichkeitsanalyse (dW)'!AL235)</f>
        <v/>
      </c>
    </row>
    <row r="620" spans="2:9" ht="86" hidden="1">
      <c r="B620" s="146" t="str">
        <f>' 2_Wesentlichkeitsanalyse (dW)'!B236</f>
        <v>ESRS S2</v>
      </c>
      <c r="C620" s="122" t="str">
        <f>' 2_Wesentlichkeitsanalyse (dW)'!C236</f>
        <v>S2 - Arbeitskräfte in der Wertschöpfungskette</v>
      </c>
      <c r="D620" s="131" t="str">
        <f>' 2_Wesentlichkeitsanalyse (dW)'!D236</f>
        <v>Arbeitsbedingungen</v>
      </c>
      <c r="E620" s="123" t="str">
        <f>' 2_Wesentlichkeitsanalyse (dW)'!E236</f>
        <v>Gesundheitsschutz und Sicherheit</v>
      </c>
      <c r="F620" s="132" t="e">
        <f>IF(Tableau32[[#This Row],[Zutreffend?
'[ Ja / Nein']]]=0,"",Tableau32[[#This Row],[Zutreffend?
'[ Ja / Nein']]])</f>
        <v>#VALUE!</v>
      </c>
      <c r="G620" s="125" t="s">
        <v>44</v>
      </c>
      <c r="H620" s="133" t="str">
        <f>IF(' 2_Wesentlichkeitsanalyse (dW)'!AF236=0,"",' 2_Wesentlichkeitsanalyse (dW)'!AF236)</f>
        <v/>
      </c>
      <c r="I620" s="134" t="str">
        <f>IF(' 2_Wesentlichkeitsanalyse (dW)'!AL236=0,"",' 2_Wesentlichkeitsanalyse (dW)'!AL236)</f>
        <v/>
      </c>
    </row>
    <row r="621" spans="2:9" ht="86" hidden="1">
      <c r="B621" s="146" t="str">
        <f>' 2_Wesentlichkeitsanalyse (dW)'!B237</f>
        <v>ESRS S2</v>
      </c>
      <c r="C621" s="122" t="str">
        <f>' 2_Wesentlichkeitsanalyse (dW)'!C237</f>
        <v>S2 - Arbeitskräfte in der Wertschöpfungskette</v>
      </c>
      <c r="D621" s="131" t="str">
        <f>' 2_Wesentlichkeitsanalyse (dW)'!D237</f>
        <v>Gleichbehandlung und Chancengleichheit für alle</v>
      </c>
      <c r="E621" s="123" t="str">
        <f>' 2_Wesentlichkeitsanalyse (dW)'!E237</f>
        <v>Gleichstellung der Geschlechter und gleicher Lohn für gleiche Arbeit</v>
      </c>
      <c r="F621" s="132" t="e">
        <f>IF(Tableau32[[#This Row],[Zutreffend?
'[ Ja / Nein']]]=0,"",Tableau32[[#This Row],[Zutreffend?
'[ Ja / Nein']]])</f>
        <v>#VALUE!</v>
      </c>
      <c r="G621" s="125" t="s">
        <v>44</v>
      </c>
      <c r="H621" s="133" t="str">
        <f>IF(' 2_Wesentlichkeitsanalyse (dW)'!AF237=0,"",' 2_Wesentlichkeitsanalyse (dW)'!AF237)</f>
        <v/>
      </c>
      <c r="I621" s="134" t="str">
        <f>IF(' 2_Wesentlichkeitsanalyse (dW)'!AL237=0,"",' 2_Wesentlichkeitsanalyse (dW)'!AL237)</f>
        <v/>
      </c>
    </row>
    <row r="622" spans="2:9" ht="86" hidden="1">
      <c r="B622" s="146" t="str">
        <f>' 2_Wesentlichkeitsanalyse (dW)'!B238</f>
        <v>ESRS S2</v>
      </c>
      <c r="C622" s="122" t="str">
        <f>' 2_Wesentlichkeitsanalyse (dW)'!C238</f>
        <v>S2 - Arbeitskräfte in der Wertschöpfungskette</v>
      </c>
      <c r="D622" s="131" t="str">
        <f>' 2_Wesentlichkeitsanalyse (dW)'!D238</f>
        <v>Gleichbehandlung und Chancengleichheit für alle</v>
      </c>
      <c r="E622" s="123" t="str">
        <f>' 2_Wesentlichkeitsanalyse (dW)'!E238</f>
        <v>Gleichstellung der Geschlechter und gleicher Lohn für gleiche Arbeit</v>
      </c>
      <c r="F622" s="132" t="e">
        <f>IF(Tableau32[[#This Row],[Zutreffend?
'[ Ja / Nein']]]=0,"",Tableau32[[#This Row],[Zutreffend?
'[ Ja / Nein']]])</f>
        <v>#VALUE!</v>
      </c>
      <c r="G622" s="125" t="s">
        <v>44</v>
      </c>
      <c r="H622" s="133" t="str">
        <f>IF(' 2_Wesentlichkeitsanalyse (dW)'!AF238=0,"",' 2_Wesentlichkeitsanalyse (dW)'!AF238)</f>
        <v/>
      </c>
      <c r="I622" s="134" t="str">
        <f>IF(' 2_Wesentlichkeitsanalyse (dW)'!AL238=0,"",' 2_Wesentlichkeitsanalyse (dW)'!AL238)</f>
        <v/>
      </c>
    </row>
    <row r="623" spans="2:9" ht="86" hidden="1">
      <c r="B623" s="146" t="str">
        <f>' 2_Wesentlichkeitsanalyse (dW)'!B239</f>
        <v>ESRS S2</v>
      </c>
      <c r="C623" s="122" t="str">
        <f>' 2_Wesentlichkeitsanalyse (dW)'!C239</f>
        <v>S2 - Arbeitskräfte in der Wertschöpfungskette</v>
      </c>
      <c r="D623" s="131" t="str">
        <f>' 2_Wesentlichkeitsanalyse (dW)'!D239</f>
        <v>Gleichbehandlung und Chancengleichheit für alle</v>
      </c>
      <c r="E623" s="123" t="str">
        <f>' 2_Wesentlichkeitsanalyse (dW)'!E239</f>
        <v>Gleichstellung der Geschlechter und gleicher Lohn für gleiche Arbeit</v>
      </c>
      <c r="F623" s="132" t="e">
        <f>IF(Tableau32[[#This Row],[Zutreffend?
'[ Ja / Nein']]]=0,"",Tableau32[[#This Row],[Zutreffend?
'[ Ja / Nein']]])</f>
        <v>#VALUE!</v>
      </c>
      <c r="G623" s="125" t="s">
        <v>44</v>
      </c>
      <c r="H623" s="133" t="str">
        <f>IF(' 2_Wesentlichkeitsanalyse (dW)'!AF239=0,"",' 2_Wesentlichkeitsanalyse (dW)'!AF239)</f>
        <v/>
      </c>
      <c r="I623" s="134" t="str">
        <f>IF(' 2_Wesentlichkeitsanalyse (dW)'!AL239=0,"",' 2_Wesentlichkeitsanalyse (dW)'!AL239)</f>
        <v/>
      </c>
    </row>
    <row r="624" spans="2:9" ht="86" hidden="1">
      <c r="B624" s="146" t="str">
        <f>' 2_Wesentlichkeitsanalyse (dW)'!B240</f>
        <v>ESRS S2</v>
      </c>
      <c r="C624" s="122" t="str">
        <f>' 2_Wesentlichkeitsanalyse (dW)'!C240</f>
        <v>S2 - Arbeitskräfte in der Wertschöpfungskette</v>
      </c>
      <c r="D624" s="131" t="str">
        <f>' 2_Wesentlichkeitsanalyse (dW)'!D240</f>
        <v>Gleichbehandlung und Chancengleichheit für alle</v>
      </c>
      <c r="E624" s="123" t="str">
        <f>' 2_Wesentlichkeitsanalyse (dW)'!E240</f>
        <v>Gleichstellung der Geschlechter und gleicher Lohn für gleiche Arbeit</v>
      </c>
      <c r="F624" s="132" t="e">
        <f>IF(Tableau32[[#This Row],[Zutreffend?
'[ Ja / Nein']]]=0,"",Tableau32[[#This Row],[Zutreffend?
'[ Ja / Nein']]])</f>
        <v>#VALUE!</v>
      </c>
      <c r="G624" s="125" t="s">
        <v>44</v>
      </c>
      <c r="H624" s="133" t="str">
        <f>IF(' 2_Wesentlichkeitsanalyse (dW)'!AF240=0,"",' 2_Wesentlichkeitsanalyse (dW)'!AF240)</f>
        <v/>
      </c>
      <c r="I624" s="134" t="str">
        <f>IF(' 2_Wesentlichkeitsanalyse (dW)'!AL240=0,"",' 2_Wesentlichkeitsanalyse (dW)'!AL240)</f>
        <v/>
      </c>
    </row>
    <row r="625" spans="2:9" ht="86" hidden="1">
      <c r="B625" s="146" t="str">
        <f>' 2_Wesentlichkeitsanalyse (dW)'!B241</f>
        <v>ESRS S2</v>
      </c>
      <c r="C625" s="122" t="str">
        <f>' 2_Wesentlichkeitsanalyse (dW)'!C241</f>
        <v>S2 - Arbeitskräfte in der Wertschöpfungskette</v>
      </c>
      <c r="D625" s="131" t="str">
        <f>' 2_Wesentlichkeitsanalyse (dW)'!D241</f>
        <v>Gleichbehandlung und Chancengleichheit für alle</v>
      </c>
      <c r="E625" s="123" t="str">
        <f>' 2_Wesentlichkeitsanalyse (dW)'!E241</f>
        <v>Schulungen und Kompetenzentwicklung</v>
      </c>
      <c r="F625" s="132" t="e">
        <f>IF(Tableau32[[#This Row],[Zutreffend?
'[ Ja / Nein']]]=0,"",Tableau32[[#This Row],[Zutreffend?
'[ Ja / Nein']]])</f>
        <v>#VALUE!</v>
      </c>
      <c r="G625" s="125" t="s">
        <v>44</v>
      </c>
      <c r="H625" s="133" t="str">
        <f>IF(' 2_Wesentlichkeitsanalyse (dW)'!AF241=0,"",' 2_Wesentlichkeitsanalyse (dW)'!AF241)</f>
        <v/>
      </c>
      <c r="I625" s="134" t="str">
        <f>IF(' 2_Wesentlichkeitsanalyse (dW)'!AL241=0,"",' 2_Wesentlichkeitsanalyse (dW)'!AL241)</f>
        <v/>
      </c>
    </row>
    <row r="626" spans="2:9" ht="86" hidden="1">
      <c r="B626" s="146" t="str">
        <f>' 2_Wesentlichkeitsanalyse (dW)'!B242</f>
        <v>ESRS S2</v>
      </c>
      <c r="C626" s="122" t="str">
        <f>' 2_Wesentlichkeitsanalyse (dW)'!C242</f>
        <v>S2 - Arbeitskräfte in der Wertschöpfungskette</v>
      </c>
      <c r="D626" s="131" t="str">
        <f>' 2_Wesentlichkeitsanalyse (dW)'!D242</f>
        <v>Gleichbehandlung und Chancengleichheit für alle</v>
      </c>
      <c r="E626" s="123" t="str">
        <f>' 2_Wesentlichkeitsanalyse (dW)'!E242</f>
        <v>Schulungen und Kompetenzentwicklung</v>
      </c>
      <c r="F626" s="132" t="e">
        <f>IF(Tableau32[[#This Row],[Zutreffend?
'[ Ja / Nein']]]=0,"",Tableau32[[#This Row],[Zutreffend?
'[ Ja / Nein']]])</f>
        <v>#VALUE!</v>
      </c>
      <c r="G626" s="125" t="s">
        <v>44</v>
      </c>
      <c r="H626" s="133" t="str">
        <f>IF(' 2_Wesentlichkeitsanalyse (dW)'!AF242=0,"",' 2_Wesentlichkeitsanalyse (dW)'!AF242)</f>
        <v/>
      </c>
      <c r="I626" s="134" t="str">
        <f>IF(' 2_Wesentlichkeitsanalyse (dW)'!AL242=0,"",' 2_Wesentlichkeitsanalyse (dW)'!AL242)</f>
        <v/>
      </c>
    </row>
    <row r="627" spans="2:9" ht="86" hidden="1">
      <c r="B627" s="146" t="str">
        <f>' 2_Wesentlichkeitsanalyse (dW)'!B243</f>
        <v>ESRS S2</v>
      </c>
      <c r="C627" s="122" t="str">
        <f>' 2_Wesentlichkeitsanalyse (dW)'!C243</f>
        <v>S2 - Arbeitskräfte in der Wertschöpfungskette</v>
      </c>
      <c r="D627" s="131" t="str">
        <f>' 2_Wesentlichkeitsanalyse (dW)'!D243</f>
        <v>Gleichbehandlung und Chancengleichheit für alle</v>
      </c>
      <c r="E627" s="123" t="str">
        <f>' 2_Wesentlichkeitsanalyse (dW)'!E243</f>
        <v>Schulungen und Kompetenzentwicklung</v>
      </c>
      <c r="F627" s="132" t="e">
        <f>IF(Tableau32[[#This Row],[Zutreffend?
'[ Ja / Nein']]]=0,"",Tableau32[[#This Row],[Zutreffend?
'[ Ja / Nein']]])</f>
        <v>#VALUE!</v>
      </c>
      <c r="G627" s="125" t="s">
        <v>44</v>
      </c>
      <c r="H627" s="133" t="str">
        <f>IF(' 2_Wesentlichkeitsanalyse (dW)'!AF243=0,"",' 2_Wesentlichkeitsanalyse (dW)'!AF243)</f>
        <v/>
      </c>
      <c r="I627" s="134" t="str">
        <f>IF(' 2_Wesentlichkeitsanalyse (dW)'!AL243=0,"",' 2_Wesentlichkeitsanalyse (dW)'!AL243)</f>
        <v/>
      </c>
    </row>
    <row r="628" spans="2:9" ht="86" hidden="1">
      <c r="B628" s="146" t="str">
        <f>' 2_Wesentlichkeitsanalyse (dW)'!B244</f>
        <v>ESRS S2</v>
      </c>
      <c r="C628" s="122" t="str">
        <f>' 2_Wesentlichkeitsanalyse (dW)'!C244</f>
        <v>S2 - Arbeitskräfte in der Wertschöpfungskette</v>
      </c>
      <c r="D628" s="131" t="str">
        <f>' 2_Wesentlichkeitsanalyse (dW)'!D244</f>
        <v>Gleichbehandlung und Chancengleichheit für alle</v>
      </c>
      <c r="E628" s="123" t="str">
        <f>' 2_Wesentlichkeitsanalyse (dW)'!E244</f>
        <v>Schulungen und Kompetenzentwicklung</v>
      </c>
      <c r="F628" s="132" t="e">
        <f>IF(Tableau32[[#This Row],[Zutreffend?
'[ Ja / Nein']]]=0,"",Tableau32[[#This Row],[Zutreffend?
'[ Ja / Nein']]])</f>
        <v>#VALUE!</v>
      </c>
      <c r="G628" s="125" t="s">
        <v>44</v>
      </c>
      <c r="H628" s="133" t="str">
        <f>IF(' 2_Wesentlichkeitsanalyse (dW)'!AF244=0,"",' 2_Wesentlichkeitsanalyse (dW)'!AF244)</f>
        <v/>
      </c>
      <c r="I628" s="134" t="str">
        <f>IF(' 2_Wesentlichkeitsanalyse (dW)'!AL244=0,"",' 2_Wesentlichkeitsanalyse (dW)'!AL244)</f>
        <v/>
      </c>
    </row>
    <row r="629" spans="2:9" ht="86" hidden="1">
      <c r="B629" s="146" t="str">
        <f>' 2_Wesentlichkeitsanalyse (dW)'!B245</f>
        <v>ESRS S2</v>
      </c>
      <c r="C629" s="122" t="str">
        <f>' 2_Wesentlichkeitsanalyse (dW)'!C245</f>
        <v>S2 - Arbeitskräfte in der Wertschöpfungskette</v>
      </c>
      <c r="D629" s="131" t="str">
        <f>' 2_Wesentlichkeitsanalyse (dW)'!D245</f>
        <v>Gleichbehandlung und Chancengleichheit für alle</v>
      </c>
      <c r="E629" s="123" t="str">
        <f>' 2_Wesentlichkeitsanalyse (dW)'!E245</f>
        <v>Beschäftigung und Inklusion von Menschen mit Behinderungen</v>
      </c>
      <c r="F629" s="132" t="e">
        <f>IF(Tableau32[[#This Row],[Zutreffend?
'[ Ja / Nein']]]=0,"",Tableau32[[#This Row],[Zutreffend?
'[ Ja / Nein']]])</f>
        <v>#VALUE!</v>
      </c>
      <c r="G629" s="125" t="s">
        <v>44</v>
      </c>
      <c r="H629" s="133" t="str">
        <f>IF(' 2_Wesentlichkeitsanalyse (dW)'!AF245=0,"",' 2_Wesentlichkeitsanalyse (dW)'!AF245)</f>
        <v/>
      </c>
      <c r="I629" s="134" t="str">
        <f>IF(' 2_Wesentlichkeitsanalyse (dW)'!AL245=0,"",' 2_Wesentlichkeitsanalyse (dW)'!AL245)</f>
        <v/>
      </c>
    </row>
    <row r="630" spans="2:9" ht="86" hidden="1">
      <c r="B630" s="146" t="str">
        <f>' 2_Wesentlichkeitsanalyse (dW)'!B246</f>
        <v>ESRS S2</v>
      </c>
      <c r="C630" s="122" t="str">
        <f>' 2_Wesentlichkeitsanalyse (dW)'!C246</f>
        <v>S2 - Arbeitskräfte in der Wertschöpfungskette</v>
      </c>
      <c r="D630" s="131" t="str">
        <f>' 2_Wesentlichkeitsanalyse (dW)'!D246</f>
        <v>Gleichbehandlung und Chancengleichheit für alle</v>
      </c>
      <c r="E630" s="123" t="str">
        <f>' 2_Wesentlichkeitsanalyse (dW)'!E246</f>
        <v>Beschäftigung und Inklusion von Menschen mit Behinderungen</v>
      </c>
      <c r="F630" s="132" t="e">
        <f>IF(Tableau32[[#This Row],[Zutreffend?
'[ Ja / Nein']]]=0,"",Tableau32[[#This Row],[Zutreffend?
'[ Ja / Nein']]])</f>
        <v>#VALUE!</v>
      </c>
      <c r="G630" s="125" t="s">
        <v>44</v>
      </c>
      <c r="H630" s="133" t="str">
        <f>IF(' 2_Wesentlichkeitsanalyse (dW)'!AF246=0,"",' 2_Wesentlichkeitsanalyse (dW)'!AF246)</f>
        <v/>
      </c>
      <c r="I630" s="134" t="str">
        <f>IF(' 2_Wesentlichkeitsanalyse (dW)'!AL246=0,"",' 2_Wesentlichkeitsanalyse (dW)'!AL246)</f>
        <v/>
      </c>
    </row>
    <row r="631" spans="2:9" ht="86" hidden="1">
      <c r="B631" s="146" t="str">
        <f>' 2_Wesentlichkeitsanalyse (dW)'!B247</f>
        <v>ESRS S2</v>
      </c>
      <c r="C631" s="122" t="str">
        <f>' 2_Wesentlichkeitsanalyse (dW)'!C247</f>
        <v>S2 - Arbeitskräfte in der Wertschöpfungskette</v>
      </c>
      <c r="D631" s="131" t="str">
        <f>' 2_Wesentlichkeitsanalyse (dW)'!D247</f>
        <v>Gleichbehandlung und Chancengleichheit für alle</v>
      </c>
      <c r="E631" s="123" t="str">
        <f>' 2_Wesentlichkeitsanalyse (dW)'!E247</f>
        <v>Beschäftigung und Inklusion von Menschen mit Behinderungen</v>
      </c>
      <c r="F631" s="132" t="e">
        <f>IF(Tableau32[[#This Row],[Zutreffend?
'[ Ja / Nein']]]=0,"",Tableau32[[#This Row],[Zutreffend?
'[ Ja / Nein']]])</f>
        <v>#VALUE!</v>
      </c>
      <c r="G631" s="125" t="s">
        <v>44</v>
      </c>
      <c r="H631" s="133" t="str">
        <f>IF(' 2_Wesentlichkeitsanalyse (dW)'!AF247=0,"",' 2_Wesentlichkeitsanalyse (dW)'!AF247)</f>
        <v/>
      </c>
      <c r="I631" s="134" t="str">
        <f>IF(' 2_Wesentlichkeitsanalyse (dW)'!AL247=0,"",' 2_Wesentlichkeitsanalyse (dW)'!AL247)</f>
        <v/>
      </c>
    </row>
    <row r="632" spans="2:9" ht="86" hidden="1">
      <c r="B632" s="146" t="str">
        <f>' 2_Wesentlichkeitsanalyse (dW)'!B248</f>
        <v>ESRS S2</v>
      </c>
      <c r="C632" s="122" t="str">
        <f>' 2_Wesentlichkeitsanalyse (dW)'!C248</f>
        <v>S2 - Arbeitskräfte in der Wertschöpfungskette</v>
      </c>
      <c r="D632" s="131" t="str">
        <f>' 2_Wesentlichkeitsanalyse (dW)'!D248</f>
        <v>Gleichbehandlung und Chancengleichheit für alle</v>
      </c>
      <c r="E632" s="123" t="str">
        <f>' 2_Wesentlichkeitsanalyse (dW)'!E248</f>
        <v>Beschäftigung und Inklusion von Menschen mit Behinderungen</v>
      </c>
      <c r="F632" s="132" t="e">
        <f>IF(Tableau32[[#This Row],[Zutreffend?
'[ Ja / Nein']]]=0,"",Tableau32[[#This Row],[Zutreffend?
'[ Ja / Nein']]])</f>
        <v>#VALUE!</v>
      </c>
      <c r="G632" s="125" t="s">
        <v>44</v>
      </c>
      <c r="H632" s="133" t="str">
        <f>IF(' 2_Wesentlichkeitsanalyse (dW)'!AF248=0,"",' 2_Wesentlichkeitsanalyse (dW)'!AF248)</f>
        <v/>
      </c>
      <c r="I632" s="134" t="str">
        <f>IF(' 2_Wesentlichkeitsanalyse (dW)'!AL248=0,"",' 2_Wesentlichkeitsanalyse (dW)'!AL248)</f>
        <v/>
      </c>
    </row>
    <row r="633" spans="2:9" ht="86" hidden="1">
      <c r="B633" s="146" t="str">
        <f>' 2_Wesentlichkeitsanalyse (dW)'!B249</f>
        <v>ESRS S2</v>
      </c>
      <c r="C633" s="122" t="str">
        <f>' 2_Wesentlichkeitsanalyse (dW)'!C249</f>
        <v>S2 - Arbeitskräfte in der Wertschöpfungskette</v>
      </c>
      <c r="D633" s="131" t="str">
        <f>' 2_Wesentlichkeitsanalyse (dW)'!D249</f>
        <v>Gleichbehandlung und Chancengleichheit für alle</v>
      </c>
      <c r="E633" s="123" t="str">
        <f>' 2_Wesentlichkeitsanalyse (dW)'!E249</f>
        <v>Maßnahmen gegen Gewalt und Belästigung am Arbeitsplatz</v>
      </c>
      <c r="F633" s="132" t="e">
        <f>IF(Tableau32[[#This Row],[Zutreffend?
'[ Ja / Nein']]]=0,"",Tableau32[[#This Row],[Zutreffend?
'[ Ja / Nein']]])</f>
        <v>#VALUE!</v>
      </c>
      <c r="G633" s="125" t="s">
        <v>44</v>
      </c>
      <c r="H633" s="133" t="str">
        <f>IF(' 2_Wesentlichkeitsanalyse (dW)'!AF249=0,"",' 2_Wesentlichkeitsanalyse (dW)'!AF249)</f>
        <v/>
      </c>
      <c r="I633" s="134" t="str">
        <f>IF(' 2_Wesentlichkeitsanalyse (dW)'!AL249=0,"",' 2_Wesentlichkeitsanalyse (dW)'!AL249)</f>
        <v/>
      </c>
    </row>
    <row r="634" spans="2:9" ht="86" hidden="1">
      <c r="B634" s="146" t="str">
        <f>' 2_Wesentlichkeitsanalyse (dW)'!B250</f>
        <v>ESRS S2</v>
      </c>
      <c r="C634" s="122" t="str">
        <f>' 2_Wesentlichkeitsanalyse (dW)'!C250</f>
        <v>S2 - Arbeitskräfte in der Wertschöpfungskette</v>
      </c>
      <c r="D634" s="131" t="str">
        <f>' 2_Wesentlichkeitsanalyse (dW)'!D250</f>
        <v>Gleichbehandlung und Chancengleichheit für alle</v>
      </c>
      <c r="E634" s="123" t="str">
        <f>' 2_Wesentlichkeitsanalyse (dW)'!E250</f>
        <v>Maßnahmen gegen Gewalt und Belästigung am Arbeitsplatz</v>
      </c>
      <c r="F634" s="132" t="e">
        <f>IF(Tableau32[[#This Row],[Zutreffend?
'[ Ja / Nein']]]=0,"",Tableau32[[#This Row],[Zutreffend?
'[ Ja / Nein']]])</f>
        <v>#VALUE!</v>
      </c>
      <c r="G634" s="125" t="s">
        <v>44</v>
      </c>
      <c r="H634" s="133" t="str">
        <f>IF(' 2_Wesentlichkeitsanalyse (dW)'!AF250=0,"",' 2_Wesentlichkeitsanalyse (dW)'!AF250)</f>
        <v/>
      </c>
      <c r="I634" s="134" t="str">
        <f>IF(' 2_Wesentlichkeitsanalyse (dW)'!AL250=0,"",' 2_Wesentlichkeitsanalyse (dW)'!AL250)</f>
        <v/>
      </c>
    </row>
    <row r="635" spans="2:9" ht="86" hidden="1">
      <c r="B635" s="146" t="str">
        <f>' 2_Wesentlichkeitsanalyse (dW)'!B251</f>
        <v>ESRS S2</v>
      </c>
      <c r="C635" s="122" t="str">
        <f>' 2_Wesentlichkeitsanalyse (dW)'!C251</f>
        <v>S2 - Arbeitskräfte in der Wertschöpfungskette</v>
      </c>
      <c r="D635" s="131" t="str">
        <f>' 2_Wesentlichkeitsanalyse (dW)'!D251</f>
        <v>Gleichbehandlung und Chancengleichheit für alle</v>
      </c>
      <c r="E635" s="123" t="str">
        <f>' 2_Wesentlichkeitsanalyse (dW)'!E251</f>
        <v>Maßnahmen gegen Gewalt und Belästigung am Arbeitsplatz</v>
      </c>
      <c r="F635" s="132" t="e">
        <f>IF(Tableau32[[#This Row],[Zutreffend?
'[ Ja / Nein']]]=0,"",Tableau32[[#This Row],[Zutreffend?
'[ Ja / Nein']]])</f>
        <v>#VALUE!</v>
      </c>
      <c r="G635" s="125" t="s">
        <v>44</v>
      </c>
      <c r="H635" s="133" t="str">
        <f>IF(' 2_Wesentlichkeitsanalyse (dW)'!AF251=0,"",' 2_Wesentlichkeitsanalyse (dW)'!AF251)</f>
        <v/>
      </c>
      <c r="I635" s="134" t="str">
        <f>IF(' 2_Wesentlichkeitsanalyse (dW)'!AL251=0,"",' 2_Wesentlichkeitsanalyse (dW)'!AL251)</f>
        <v/>
      </c>
    </row>
    <row r="636" spans="2:9" ht="86" hidden="1">
      <c r="B636" s="146" t="str">
        <f>' 2_Wesentlichkeitsanalyse (dW)'!B252</f>
        <v>ESRS S2</v>
      </c>
      <c r="C636" s="122" t="str">
        <f>' 2_Wesentlichkeitsanalyse (dW)'!C252</f>
        <v>S2 - Arbeitskräfte in der Wertschöpfungskette</v>
      </c>
      <c r="D636" s="131" t="str">
        <f>' 2_Wesentlichkeitsanalyse (dW)'!D252</f>
        <v>Gleichbehandlung und Chancengleichheit für alle</v>
      </c>
      <c r="E636" s="123" t="str">
        <f>' 2_Wesentlichkeitsanalyse (dW)'!E252</f>
        <v>Maßnahmen gegen Gewalt und Belästigung am Arbeitsplatz</v>
      </c>
      <c r="F636" s="132" t="e">
        <f>IF(Tableau32[[#This Row],[Zutreffend?
'[ Ja / Nein']]]=0,"",Tableau32[[#This Row],[Zutreffend?
'[ Ja / Nein']]])</f>
        <v>#VALUE!</v>
      </c>
      <c r="G636" s="125" t="s">
        <v>44</v>
      </c>
      <c r="H636" s="133" t="str">
        <f>IF(' 2_Wesentlichkeitsanalyse (dW)'!AF252=0,"",' 2_Wesentlichkeitsanalyse (dW)'!AF252)</f>
        <v/>
      </c>
      <c r="I636" s="134" t="str">
        <f>IF(' 2_Wesentlichkeitsanalyse (dW)'!AL252=0,"",' 2_Wesentlichkeitsanalyse (dW)'!AL252)</f>
        <v/>
      </c>
    </row>
    <row r="637" spans="2:9" ht="86" hidden="1">
      <c r="B637" s="146" t="str">
        <f>' 2_Wesentlichkeitsanalyse (dW)'!B253</f>
        <v>ESRS S2</v>
      </c>
      <c r="C637" s="122" t="str">
        <f>' 2_Wesentlichkeitsanalyse (dW)'!C253</f>
        <v>S2 - Arbeitskräfte in der Wertschöpfungskette</v>
      </c>
      <c r="D637" s="131" t="str">
        <f>' 2_Wesentlichkeitsanalyse (dW)'!D253</f>
        <v>Gleichbehandlung und Chancengleichheit für alle</v>
      </c>
      <c r="E637" s="123" t="str">
        <f>' 2_Wesentlichkeitsanalyse (dW)'!E253</f>
        <v>Viellfalt</v>
      </c>
      <c r="F637" s="132" t="e">
        <f>IF(Tableau32[[#This Row],[Zutreffend?
'[ Ja / Nein']]]=0,"",Tableau32[[#This Row],[Zutreffend?
'[ Ja / Nein']]])</f>
        <v>#VALUE!</v>
      </c>
      <c r="G637" s="125" t="s">
        <v>44</v>
      </c>
      <c r="H637" s="133" t="str">
        <f>IF(' 2_Wesentlichkeitsanalyse (dW)'!AF253=0,"",' 2_Wesentlichkeitsanalyse (dW)'!AF253)</f>
        <v/>
      </c>
      <c r="I637" s="134" t="str">
        <f>IF(' 2_Wesentlichkeitsanalyse (dW)'!AL253=0,"",' 2_Wesentlichkeitsanalyse (dW)'!AL253)</f>
        <v/>
      </c>
    </row>
    <row r="638" spans="2:9" ht="86" hidden="1">
      <c r="B638" s="146" t="str">
        <f>' 2_Wesentlichkeitsanalyse (dW)'!B254</f>
        <v>ESRS S2</v>
      </c>
      <c r="C638" s="122" t="str">
        <f>' 2_Wesentlichkeitsanalyse (dW)'!C254</f>
        <v>S2 - Arbeitskräfte in der Wertschöpfungskette</v>
      </c>
      <c r="D638" s="131" t="str">
        <f>' 2_Wesentlichkeitsanalyse (dW)'!D254</f>
        <v>Gleichbehandlung und Chancengleichheit für alle</v>
      </c>
      <c r="E638" s="123" t="str">
        <f>' 2_Wesentlichkeitsanalyse (dW)'!E254</f>
        <v>Viellfalt</v>
      </c>
      <c r="F638" s="132" t="e">
        <f>IF(Tableau32[[#This Row],[Zutreffend?
'[ Ja / Nein']]]=0,"",Tableau32[[#This Row],[Zutreffend?
'[ Ja / Nein']]])</f>
        <v>#VALUE!</v>
      </c>
      <c r="G638" s="125" t="s">
        <v>44</v>
      </c>
      <c r="H638" s="133" t="str">
        <f>IF(' 2_Wesentlichkeitsanalyse (dW)'!AF254=0,"",' 2_Wesentlichkeitsanalyse (dW)'!AF254)</f>
        <v/>
      </c>
      <c r="I638" s="134" t="str">
        <f>IF(' 2_Wesentlichkeitsanalyse (dW)'!AL254=0,"",' 2_Wesentlichkeitsanalyse (dW)'!AL254)</f>
        <v/>
      </c>
    </row>
    <row r="639" spans="2:9" ht="86" hidden="1">
      <c r="B639" s="146" t="str">
        <f>' 2_Wesentlichkeitsanalyse (dW)'!B255</f>
        <v>ESRS S2</v>
      </c>
      <c r="C639" s="122" t="str">
        <f>' 2_Wesentlichkeitsanalyse (dW)'!C255</f>
        <v>S2 - Arbeitskräfte in der Wertschöpfungskette</v>
      </c>
      <c r="D639" s="131" t="str">
        <f>' 2_Wesentlichkeitsanalyse (dW)'!D255</f>
        <v>Gleichbehandlung und Chancengleichheit für alle</v>
      </c>
      <c r="E639" s="123" t="str">
        <f>' 2_Wesentlichkeitsanalyse (dW)'!E255</f>
        <v>Viellfalt</v>
      </c>
      <c r="F639" s="132" t="e">
        <f>IF(Tableau32[[#This Row],[Zutreffend?
'[ Ja / Nein']]]=0,"",Tableau32[[#This Row],[Zutreffend?
'[ Ja / Nein']]])</f>
        <v>#VALUE!</v>
      </c>
      <c r="G639" s="125" t="s">
        <v>44</v>
      </c>
      <c r="H639" s="133" t="str">
        <f>IF(' 2_Wesentlichkeitsanalyse (dW)'!AF255=0,"",' 2_Wesentlichkeitsanalyse (dW)'!AF255)</f>
        <v/>
      </c>
      <c r="I639" s="134" t="str">
        <f>IF(' 2_Wesentlichkeitsanalyse (dW)'!AL255=0,"",' 2_Wesentlichkeitsanalyse (dW)'!AL255)</f>
        <v/>
      </c>
    </row>
    <row r="640" spans="2:9" ht="86" hidden="1">
      <c r="B640" s="146" t="str">
        <f>' 2_Wesentlichkeitsanalyse (dW)'!B256</f>
        <v>ESRS S2</v>
      </c>
      <c r="C640" s="122" t="str">
        <f>' 2_Wesentlichkeitsanalyse (dW)'!C256</f>
        <v>S2 - Arbeitskräfte in der Wertschöpfungskette</v>
      </c>
      <c r="D640" s="131" t="str">
        <f>' 2_Wesentlichkeitsanalyse (dW)'!D256</f>
        <v>Gleichbehandlung und Chancengleichheit für alle</v>
      </c>
      <c r="E640" s="123" t="str">
        <f>' 2_Wesentlichkeitsanalyse (dW)'!E256</f>
        <v>Viellfalt</v>
      </c>
      <c r="F640" s="132" t="e">
        <f>IF(Tableau32[[#This Row],[Zutreffend?
'[ Ja / Nein']]]=0,"",Tableau32[[#This Row],[Zutreffend?
'[ Ja / Nein']]])</f>
        <v>#VALUE!</v>
      </c>
      <c r="G640" s="125" t="s">
        <v>44</v>
      </c>
      <c r="H640" s="133" t="str">
        <f>IF(' 2_Wesentlichkeitsanalyse (dW)'!AF256=0,"",' 2_Wesentlichkeitsanalyse (dW)'!AF256)</f>
        <v/>
      </c>
      <c r="I640" s="134" t="str">
        <f>IF(' 2_Wesentlichkeitsanalyse (dW)'!AL256=0,"",' 2_Wesentlichkeitsanalyse (dW)'!AL256)</f>
        <v/>
      </c>
    </row>
    <row r="641" spans="2:9" ht="86" hidden="1">
      <c r="B641" s="146" t="str">
        <f>' 2_Wesentlichkeitsanalyse (dW)'!B257</f>
        <v>ESRS S2</v>
      </c>
      <c r="C641" s="122" t="str">
        <f>' 2_Wesentlichkeitsanalyse (dW)'!C257</f>
        <v>S2 - Arbeitskräfte in der Wertschöpfungskette</v>
      </c>
      <c r="D641" s="131" t="str">
        <f>' 2_Wesentlichkeitsanalyse (dW)'!D257</f>
        <v>Sonstige arbeitsbezogene Rechte</v>
      </c>
      <c r="E641" s="123" t="str">
        <f>' 2_Wesentlichkeitsanalyse (dW)'!E257</f>
        <v>Kinderarbeit</v>
      </c>
      <c r="F641" s="132" t="e">
        <f>IF(Tableau32[[#This Row],[Zutreffend?
'[ Ja / Nein']]]=0,"",Tableau32[[#This Row],[Zutreffend?
'[ Ja / Nein']]])</f>
        <v>#VALUE!</v>
      </c>
      <c r="G641" s="125" t="s">
        <v>44</v>
      </c>
      <c r="H641" s="133" t="str">
        <f>IF(' 2_Wesentlichkeitsanalyse (dW)'!AF257=0,"",' 2_Wesentlichkeitsanalyse (dW)'!AF257)</f>
        <v/>
      </c>
      <c r="I641" s="134" t="str">
        <f>IF(' 2_Wesentlichkeitsanalyse (dW)'!AL257=0,"",' 2_Wesentlichkeitsanalyse (dW)'!AL257)</f>
        <v/>
      </c>
    </row>
    <row r="642" spans="2:9" ht="86" hidden="1">
      <c r="B642" s="146" t="str">
        <f>' 2_Wesentlichkeitsanalyse (dW)'!B258</f>
        <v>ESRS S2</v>
      </c>
      <c r="C642" s="122" t="str">
        <f>' 2_Wesentlichkeitsanalyse (dW)'!C258</f>
        <v>S2 - Arbeitskräfte in der Wertschöpfungskette</v>
      </c>
      <c r="D642" s="131" t="str">
        <f>' 2_Wesentlichkeitsanalyse (dW)'!D258</f>
        <v>Sonstige arbeitsbezogene Rechte</v>
      </c>
      <c r="E642" s="123" t="str">
        <f>' 2_Wesentlichkeitsanalyse (dW)'!E258</f>
        <v>Kinderarbeit</v>
      </c>
      <c r="F642" s="132" t="e">
        <f>IF(Tableau32[[#This Row],[Zutreffend?
'[ Ja / Nein']]]=0,"",Tableau32[[#This Row],[Zutreffend?
'[ Ja / Nein']]])</f>
        <v>#VALUE!</v>
      </c>
      <c r="G642" s="125" t="s">
        <v>44</v>
      </c>
      <c r="H642" s="133" t="str">
        <f>IF(' 2_Wesentlichkeitsanalyse (dW)'!AF258=0,"",' 2_Wesentlichkeitsanalyse (dW)'!AF258)</f>
        <v/>
      </c>
      <c r="I642" s="134" t="str">
        <f>IF(' 2_Wesentlichkeitsanalyse (dW)'!AL258=0,"",' 2_Wesentlichkeitsanalyse (dW)'!AL258)</f>
        <v/>
      </c>
    </row>
    <row r="643" spans="2:9" ht="86" hidden="1">
      <c r="B643" s="146" t="str">
        <f>' 2_Wesentlichkeitsanalyse (dW)'!B259</f>
        <v>ESRS S2</v>
      </c>
      <c r="C643" s="122" t="str">
        <f>' 2_Wesentlichkeitsanalyse (dW)'!C259</f>
        <v>S2 - Arbeitskräfte in der Wertschöpfungskette</v>
      </c>
      <c r="D643" s="131" t="str">
        <f>' 2_Wesentlichkeitsanalyse (dW)'!D259</f>
        <v>Sonstige arbeitsbezogene Rechte</v>
      </c>
      <c r="E643" s="123" t="str">
        <f>' 2_Wesentlichkeitsanalyse (dW)'!E259</f>
        <v>Kinderarbeit</v>
      </c>
      <c r="F643" s="132" t="e">
        <f>IF(Tableau32[[#This Row],[Zutreffend?
'[ Ja / Nein']]]=0,"",Tableau32[[#This Row],[Zutreffend?
'[ Ja / Nein']]])</f>
        <v>#VALUE!</v>
      </c>
      <c r="G643" s="125" t="s">
        <v>44</v>
      </c>
      <c r="H643" s="133" t="str">
        <f>IF(' 2_Wesentlichkeitsanalyse (dW)'!AF259=0,"",' 2_Wesentlichkeitsanalyse (dW)'!AF259)</f>
        <v/>
      </c>
      <c r="I643" s="134" t="str">
        <f>IF(' 2_Wesentlichkeitsanalyse (dW)'!AL259=0,"",' 2_Wesentlichkeitsanalyse (dW)'!AL259)</f>
        <v/>
      </c>
    </row>
    <row r="644" spans="2:9" ht="86" hidden="1">
      <c r="B644" s="146" t="str">
        <f>' 2_Wesentlichkeitsanalyse (dW)'!B260</f>
        <v>ESRS S2</v>
      </c>
      <c r="C644" s="122" t="str">
        <f>' 2_Wesentlichkeitsanalyse (dW)'!C260</f>
        <v>S2 - Arbeitskräfte in der Wertschöpfungskette</v>
      </c>
      <c r="D644" s="131" t="str">
        <f>' 2_Wesentlichkeitsanalyse (dW)'!D260</f>
        <v>Sonstige arbeitsbezogene Rechte</v>
      </c>
      <c r="E644" s="123" t="str">
        <f>' 2_Wesentlichkeitsanalyse (dW)'!E260</f>
        <v>Kinderarbeit</v>
      </c>
      <c r="F644" s="132" t="e">
        <f>IF(Tableau32[[#This Row],[Zutreffend?
'[ Ja / Nein']]]=0,"",Tableau32[[#This Row],[Zutreffend?
'[ Ja / Nein']]])</f>
        <v>#VALUE!</v>
      </c>
      <c r="G644" s="125" t="s">
        <v>44</v>
      </c>
      <c r="H644" s="133" t="str">
        <f>IF(' 2_Wesentlichkeitsanalyse (dW)'!AF260=0,"",' 2_Wesentlichkeitsanalyse (dW)'!AF260)</f>
        <v/>
      </c>
      <c r="I644" s="134" t="str">
        <f>IF(' 2_Wesentlichkeitsanalyse (dW)'!AL260=0,"",' 2_Wesentlichkeitsanalyse (dW)'!AL260)</f>
        <v/>
      </c>
    </row>
    <row r="645" spans="2:9" ht="86" hidden="1">
      <c r="B645" s="146" t="str">
        <f>' 2_Wesentlichkeitsanalyse (dW)'!B261</f>
        <v>ESRS S2</v>
      </c>
      <c r="C645" s="122" t="str">
        <f>' 2_Wesentlichkeitsanalyse (dW)'!C261</f>
        <v>S2 - Arbeitskräfte in der Wertschöpfungskette</v>
      </c>
      <c r="D645" s="131" t="str">
        <f>' 2_Wesentlichkeitsanalyse (dW)'!D261</f>
        <v>Sonstige arbeitsbezogene Rechte</v>
      </c>
      <c r="E645" s="123" t="str">
        <f>' 2_Wesentlichkeitsanalyse (dW)'!E261</f>
        <v>Zwangsarbeit</v>
      </c>
      <c r="F645" s="132" t="e">
        <f>IF(Tableau32[[#This Row],[Zutreffend?
'[ Ja / Nein']]]=0,"",Tableau32[[#This Row],[Zutreffend?
'[ Ja / Nein']]])</f>
        <v>#VALUE!</v>
      </c>
      <c r="G645" s="125" t="s">
        <v>44</v>
      </c>
      <c r="H645" s="133" t="str">
        <f>IF(' 2_Wesentlichkeitsanalyse (dW)'!AF261=0,"",' 2_Wesentlichkeitsanalyse (dW)'!AF261)</f>
        <v/>
      </c>
      <c r="I645" s="134" t="str">
        <f>IF(' 2_Wesentlichkeitsanalyse (dW)'!AL261=0,"",' 2_Wesentlichkeitsanalyse (dW)'!AL261)</f>
        <v/>
      </c>
    </row>
    <row r="646" spans="2:9" ht="86" hidden="1">
      <c r="B646" s="146" t="str">
        <f>' 2_Wesentlichkeitsanalyse (dW)'!B262</f>
        <v>ESRS S2</v>
      </c>
      <c r="C646" s="122" t="str">
        <f>' 2_Wesentlichkeitsanalyse (dW)'!C262</f>
        <v>S2 - Arbeitskräfte in der Wertschöpfungskette</v>
      </c>
      <c r="D646" s="131" t="str">
        <f>' 2_Wesentlichkeitsanalyse (dW)'!D262</f>
        <v>Sonstige arbeitsbezogene Rechte</v>
      </c>
      <c r="E646" s="123" t="str">
        <f>' 2_Wesentlichkeitsanalyse (dW)'!E262</f>
        <v>Zwangsarbeit</v>
      </c>
      <c r="F646" s="132" t="e">
        <f>IF(Tableau32[[#This Row],[Zutreffend?
'[ Ja / Nein']]]=0,"",Tableau32[[#This Row],[Zutreffend?
'[ Ja / Nein']]])</f>
        <v>#VALUE!</v>
      </c>
      <c r="G646" s="125" t="s">
        <v>44</v>
      </c>
      <c r="H646" s="133" t="str">
        <f>IF(' 2_Wesentlichkeitsanalyse (dW)'!AF262=0,"",' 2_Wesentlichkeitsanalyse (dW)'!AF262)</f>
        <v/>
      </c>
      <c r="I646" s="134" t="str">
        <f>IF(' 2_Wesentlichkeitsanalyse (dW)'!AL262=0,"",' 2_Wesentlichkeitsanalyse (dW)'!AL262)</f>
        <v/>
      </c>
    </row>
    <row r="647" spans="2:9" ht="86" hidden="1">
      <c r="B647" s="146" t="str">
        <f>' 2_Wesentlichkeitsanalyse (dW)'!B263</f>
        <v>ESRS S2</v>
      </c>
      <c r="C647" s="122" t="str">
        <f>' 2_Wesentlichkeitsanalyse (dW)'!C263</f>
        <v>S2 - Arbeitskräfte in der Wertschöpfungskette</v>
      </c>
      <c r="D647" s="131" t="str">
        <f>' 2_Wesentlichkeitsanalyse (dW)'!D263</f>
        <v>Sonstige arbeitsbezogene Rechte</v>
      </c>
      <c r="E647" s="123" t="str">
        <f>' 2_Wesentlichkeitsanalyse (dW)'!E263</f>
        <v>Zwangsarbeit</v>
      </c>
      <c r="F647" s="132" t="e">
        <f>IF(Tableau32[[#This Row],[Zutreffend?
'[ Ja / Nein']]]=0,"",Tableau32[[#This Row],[Zutreffend?
'[ Ja / Nein']]])</f>
        <v>#VALUE!</v>
      </c>
      <c r="G647" s="125" t="s">
        <v>44</v>
      </c>
      <c r="H647" s="133" t="str">
        <f>IF(' 2_Wesentlichkeitsanalyse (dW)'!AF263=0,"",' 2_Wesentlichkeitsanalyse (dW)'!AF263)</f>
        <v/>
      </c>
      <c r="I647" s="134" t="str">
        <f>IF(' 2_Wesentlichkeitsanalyse (dW)'!AL263=0,"",' 2_Wesentlichkeitsanalyse (dW)'!AL263)</f>
        <v/>
      </c>
    </row>
    <row r="648" spans="2:9" ht="86" hidden="1">
      <c r="B648" s="146" t="str">
        <f>' 2_Wesentlichkeitsanalyse (dW)'!B264</f>
        <v>ESRS S2</v>
      </c>
      <c r="C648" s="122" t="str">
        <f>' 2_Wesentlichkeitsanalyse (dW)'!C264</f>
        <v>S2 - Arbeitskräfte in der Wertschöpfungskette</v>
      </c>
      <c r="D648" s="131" t="str">
        <f>' 2_Wesentlichkeitsanalyse (dW)'!D264</f>
        <v>Sonstige arbeitsbezogene Rechte</v>
      </c>
      <c r="E648" s="123" t="str">
        <f>' 2_Wesentlichkeitsanalyse (dW)'!E264</f>
        <v>Zwangsarbeit</v>
      </c>
      <c r="F648" s="132" t="e">
        <f>IF(Tableau32[[#This Row],[Zutreffend?
'[ Ja / Nein']]]=0,"",Tableau32[[#This Row],[Zutreffend?
'[ Ja / Nein']]])</f>
        <v>#VALUE!</v>
      </c>
      <c r="G648" s="125" t="s">
        <v>44</v>
      </c>
      <c r="H648" s="133" t="str">
        <f>IF(' 2_Wesentlichkeitsanalyse (dW)'!AF264=0,"",' 2_Wesentlichkeitsanalyse (dW)'!AF264)</f>
        <v/>
      </c>
      <c r="I648" s="134" t="str">
        <f>IF(' 2_Wesentlichkeitsanalyse (dW)'!AL264=0,"",' 2_Wesentlichkeitsanalyse (dW)'!AL264)</f>
        <v/>
      </c>
    </row>
    <row r="649" spans="2:9" ht="86" hidden="1">
      <c r="B649" s="146" t="str">
        <f>' 2_Wesentlichkeitsanalyse (dW)'!B265</f>
        <v>ESRS S2</v>
      </c>
      <c r="C649" s="122" t="str">
        <f>' 2_Wesentlichkeitsanalyse (dW)'!C265</f>
        <v>S2 - Arbeitskräfte in der Wertschöpfungskette</v>
      </c>
      <c r="D649" s="131" t="str">
        <f>' 2_Wesentlichkeitsanalyse (dW)'!D265</f>
        <v>Sonstige arbeitsbezogene Rechte</v>
      </c>
      <c r="E649" s="123" t="str">
        <f>' 2_Wesentlichkeitsanalyse (dW)'!E265</f>
        <v>Angemessene Unterbringung</v>
      </c>
      <c r="F649" s="132" t="e">
        <f>IF(Tableau32[[#This Row],[Zutreffend?
'[ Ja / Nein']]]=0,"",Tableau32[[#This Row],[Zutreffend?
'[ Ja / Nein']]])</f>
        <v>#VALUE!</v>
      </c>
      <c r="G649" s="125" t="s">
        <v>44</v>
      </c>
      <c r="H649" s="133" t="str">
        <f>IF(' 2_Wesentlichkeitsanalyse (dW)'!AF265=0,"",' 2_Wesentlichkeitsanalyse (dW)'!AF265)</f>
        <v/>
      </c>
      <c r="I649" s="134" t="str">
        <f>IF(' 2_Wesentlichkeitsanalyse (dW)'!AL265=0,"",' 2_Wesentlichkeitsanalyse (dW)'!AL265)</f>
        <v/>
      </c>
    </row>
    <row r="650" spans="2:9" ht="86" hidden="1">
      <c r="B650" s="146" t="str">
        <f>' 2_Wesentlichkeitsanalyse (dW)'!B266</f>
        <v>ESRS S2</v>
      </c>
      <c r="C650" s="122" t="str">
        <f>' 2_Wesentlichkeitsanalyse (dW)'!C266</f>
        <v>S2 - Arbeitskräfte in der Wertschöpfungskette</v>
      </c>
      <c r="D650" s="131" t="str">
        <f>' 2_Wesentlichkeitsanalyse (dW)'!D266</f>
        <v>Sonstige arbeitsbezogene Rechte</v>
      </c>
      <c r="E650" s="123" t="str">
        <f>' 2_Wesentlichkeitsanalyse (dW)'!E266</f>
        <v>Angemessene Unterbringung</v>
      </c>
      <c r="F650" s="132" t="e">
        <f>IF(Tableau32[[#This Row],[Zutreffend?
'[ Ja / Nein']]]=0,"",Tableau32[[#This Row],[Zutreffend?
'[ Ja / Nein']]])</f>
        <v>#VALUE!</v>
      </c>
      <c r="G650" s="125" t="s">
        <v>44</v>
      </c>
      <c r="H650" s="133" t="str">
        <f>IF(' 2_Wesentlichkeitsanalyse (dW)'!AF266=0,"",' 2_Wesentlichkeitsanalyse (dW)'!AF266)</f>
        <v/>
      </c>
      <c r="I650" s="134" t="str">
        <f>IF(' 2_Wesentlichkeitsanalyse (dW)'!AL266=0,"",' 2_Wesentlichkeitsanalyse (dW)'!AL266)</f>
        <v/>
      </c>
    </row>
    <row r="651" spans="2:9" ht="86" hidden="1">
      <c r="B651" s="146" t="str">
        <f>' 2_Wesentlichkeitsanalyse (dW)'!B267</f>
        <v>ESRS S2</v>
      </c>
      <c r="C651" s="122" t="str">
        <f>' 2_Wesentlichkeitsanalyse (dW)'!C267</f>
        <v>S2 - Arbeitskräfte in der Wertschöpfungskette</v>
      </c>
      <c r="D651" s="131" t="str">
        <f>' 2_Wesentlichkeitsanalyse (dW)'!D267</f>
        <v>Sonstige arbeitsbezogene Rechte</v>
      </c>
      <c r="E651" s="123" t="str">
        <f>' 2_Wesentlichkeitsanalyse (dW)'!E267</f>
        <v>Angemessene Unterbringung</v>
      </c>
      <c r="F651" s="132" t="e">
        <f>IF(Tableau32[[#This Row],[Zutreffend?
'[ Ja / Nein']]]=0,"",Tableau32[[#This Row],[Zutreffend?
'[ Ja / Nein']]])</f>
        <v>#VALUE!</v>
      </c>
      <c r="G651" s="125" t="s">
        <v>44</v>
      </c>
      <c r="H651" s="133" t="str">
        <f>IF(' 2_Wesentlichkeitsanalyse (dW)'!AF267=0,"",' 2_Wesentlichkeitsanalyse (dW)'!AF267)</f>
        <v/>
      </c>
      <c r="I651" s="134" t="str">
        <f>IF(' 2_Wesentlichkeitsanalyse (dW)'!AL267=0,"",' 2_Wesentlichkeitsanalyse (dW)'!AL267)</f>
        <v/>
      </c>
    </row>
    <row r="652" spans="2:9" ht="86" hidden="1">
      <c r="B652" s="146" t="str">
        <f>' 2_Wesentlichkeitsanalyse (dW)'!B268</f>
        <v>ESRS S2</v>
      </c>
      <c r="C652" s="122" t="str">
        <f>' 2_Wesentlichkeitsanalyse (dW)'!C268</f>
        <v>S2 - Arbeitskräfte in der Wertschöpfungskette</v>
      </c>
      <c r="D652" s="131" t="str">
        <f>' 2_Wesentlichkeitsanalyse (dW)'!D268</f>
        <v>Sonstige arbeitsbezogene Rechte</v>
      </c>
      <c r="E652" s="123" t="str">
        <f>' 2_Wesentlichkeitsanalyse (dW)'!E268</f>
        <v>Angemessene Unterbringung</v>
      </c>
      <c r="F652" s="132" t="e">
        <f>IF(Tableau32[[#This Row],[Zutreffend?
'[ Ja / Nein']]]=0,"",Tableau32[[#This Row],[Zutreffend?
'[ Ja / Nein']]])</f>
        <v>#VALUE!</v>
      </c>
      <c r="G652" s="125" t="s">
        <v>44</v>
      </c>
      <c r="H652" s="133" t="str">
        <f>IF(' 2_Wesentlichkeitsanalyse (dW)'!AF268=0,"",' 2_Wesentlichkeitsanalyse (dW)'!AF268)</f>
        <v/>
      </c>
      <c r="I652" s="134" t="str">
        <f>IF(' 2_Wesentlichkeitsanalyse (dW)'!AL268=0,"",' 2_Wesentlichkeitsanalyse (dW)'!AL268)</f>
        <v/>
      </c>
    </row>
    <row r="653" spans="2:9" ht="86" hidden="1">
      <c r="B653" s="146" t="str">
        <f>' 2_Wesentlichkeitsanalyse (dW)'!B269</f>
        <v>ESRS S2</v>
      </c>
      <c r="C653" s="122" t="str">
        <f>' 2_Wesentlichkeitsanalyse (dW)'!C269</f>
        <v>S2 - Arbeitskräfte in der Wertschöpfungskette</v>
      </c>
      <c r="D653" s="131" t="str">
        <f>' 2_Wesentlichkeitsanalyse (dW)'!D269</f>
        <v>Sonstige arbeitsbezogene Rechte</v>
      </c>
      <c r="E653" s="123" t="str">
        <f>' 2_Wesentlichkeitsanalyse (dW)'!E269</f>
        <v>Wasser- und Sanitäreinrichtungen</v>
      </c>
      <c r="F653" s="132" t="e">
        <f>IF(Tableau32[[#This Row],[Zutreffend?
'[ Ja / Nein']]]=0,"",Tableau32[[#This Row],[Zutreffend?
'[ Ja / Nein']]])</f>
        <v>#VALUE!</v>
      </c>
      <c r="G653" s="125" t="s">
        <v>44</v>
      </c>
      <c r="H653" s="133" t="str">
        <f>IF(' 2_Wesentlichkeitsanalyse (dW)'!AF269=0,"",' 2_Wesentlichkeitsanalyse (dW)'!AF269)</f>
        <v/>
      </c>
      <c r="I653" s="134" t="str">
        <f>IF(' 2_Wesentlichkeitsanalyse (dW)'!AL269=0,"",' 2_Wesentlichkeitsanalyse (dW)'!AL269)</f>
        <v/>
      </c>
    </row>
    <row r="654" spans="2:9" ht="86" hidden="1">
      <c r="B654" s="146" t="str">
        <f>' 2_Wesentlichkeitsanalyse (dW)'!B270</f>
        <v>ESRS S2</v>
      </c>
      <c r="C654" s="122" t="str">
        <f>' 2_Wesentlichkeitsanalyse (dW)'!C270</f>
        <v>S2 - Arbeitskräfte in der Wertschöpfungskette</v>
      </c>
      <c r="D654" s="131" t="str">
        <f>' 2_Wesentlichkeitsanalyse (dW)'!D270</f>
        <v>Sonstige arbeitsbezogene Rechte</v>
      </c>
      <c r="E654" s="123" t="str">
        <f>' 2_Wesentlichkeitsanalyse (dW)'!E270</f>
        <v>Wasser- und Sanitäreinrichtungen</v>
      </c>
      <c r="F654" s="132" t="e">
        <f>IF(Tableau32[[#This Row],[Zutreffend?
'[ Ja / Nein']]]=0,"",Tableau32[[#This Row],[Zutreffend?
'[ Ja / Nein']]])</f>
        <v>#VALUE!</v>
      </c>
      <c r="G654" s="125" t="s">
        <v>44</v>
      </c>
      <c r="H654" s="133" t="str">
        <f>IF(' 2_Wesentlichkeitsanalyse (dW)'!AF270=0,"",' 2_Wesentlichkeitsanalyse (dW)'!AF270)</f>
        <v/>
      </c>
      <c r="I654" s="134" t="str">
        <f>IF(' 2_Wesentlichkeitsanalyse (dW)'!AL270=0,"",' 2_Wesentlichkeitsanalyse (dW)'!AL270)</f>
        <v/>
      </c>
    </row>
    <row r="655" spans="2:9" ht="86" hidden="1">
      <c r="B655" s="146" t="str">
        <f>' 2_Wesentlichkeitsanalyse (dW)'!B271</f>
        <v>ESRS S2</v>
      </c>
      <c r="C655" s="122" t="str">
        <f>' 2_Wesentlichkeitsanalyse (dW)'!C271</f>
        <v>S2 - Arbeitskräfte in der Wertschöpfungskette</v>
      </c>
      <c r="D655" s="131" t="str">
        <f>' 2_Wesentlichkeitsanalyse (dW)'!D271</f>
        <v>Sonstige arbeitsbezogene Rechte</v>
      </c>
      <c r="E655" s="123" t="str">
        <f>' 2_Wesentlichkeitsanalyse (dW)'!E271</f>
        <v>Wasser- und Sanitäreinrichtungen</v>
      </c>
      <c r="F655" s="132" t="e">
        <f>IF(Tableau32[[#This Row],[Zutreffend?
'[ Ja / Nein']]]=0,"",Tableau32[[#This Row],[Zutreffend?
'[ Ja / Nein']]])</f>
        <v>#VALUE!</v>
      </c>
      <c r="G655" s="125" t="s">
        <v>44</v>
      </c>
      <c r="H655" s="133" t="str">
        <f>IF(' 2_Wesentlichkeitsanalyse (dW)'!AF271=0,"",' 2_Wesentlichkeitsanalyse (dW)'!AF271)</f>
        <v/>
      </c>
      <c r="I655" s="134" t="str">
        <f>IF(' 2_Wesentlichkeitsanalyse (dW)'!AL271=0,"",' 2_Wesentlichkeitsanalyse (dW)'!AL271)</f>
        <v/>
      </c>
    </row>
    <row r="656" spans="2:9" ht="86" hidden="1">
      <c r="B656" s="146" t="str">
        <f>' 2_Wesentlichkeitsanalyse (dW)'!B272</f>
        <v>ESRS S2</v>
      </c>
      <c r="C656" s="122" t="str">
        <f>' 2_Wesentlichkeitsanalyse (dW)'!C272</f>
        <v>S2 - Arbeitskräfte in der Wertschöpfungskette</v>
      </c>
      <c r="D656" s="131" t="str">
        <f>' 2_Wesentlichkeitsanalyse (dW)'!D272</f>
        <v>Sonstige arbeitsbezogene Rechte</v>
      </c>
      <c r="E656" s="123" t="str">
        <f>' 2_Wesentlichkeitsanalyse (dW)'!E272</f>
        <v>Wasser- und Sanitäreinrichtungen</v>
      </c>
      <c r="F656" s="132" t="e">
        <f>IF(Tableau32[[#This Row],[Zutreffend?
'[ Ja / Nein']]]=0,"",Tableau32[[#This Row],[Zutreffend?
'[ Ja / Nein']]])</f>
        <v>#VALUE!</v>
      </c>
      <c r="G656" s="125" t="s">
        <v>44</v>
      </c>
      <c r="H656" s="133" t="str">
        <f>IF(' 2_Wesentlichkeitsanalyse (dW)'!AF272=0,"",' 2_Wesentlichkeitsanalyse (dW)'!AF272)</f>
        <v/>
      </c>
      <c r="I656" s="134" t="str">
        <f>IF(' 2_Wesentlichkeitsanalyse (dW)'!AL272=0,"",' 2_Wesentlichkeitsanalyse (dW)'!AL272)</f>
        <v/>
      </c>
    </row>
    <row r="657" spans="2:9" ht="86" hidden="1">
      <c r="B657" s="146" t="str">
        <f>' 2_Wesentlichkeitsanalyse (dW)'!B273</f>
        <v>ESRS S2</v>
      </c>
      <c r="C657" s="122" t="str">
        <f>' 2_Wesentlichkeitsanalyse (dW)'!C273</f>
        <v>S2 - Arbeitskräfte in der Wertschöpfungskette</v>
      </c>
      <c r="D657" s="131" t="str">
        <f>' 2_Wesentlichkeitsanalyse (dW)'!D273</f>
        <v>Sonstige arbeitsbezogene Rechte</v>
      </c>
      <c r="E657" s="123" t="str">
        <f>' 2_Wesentlichkeitsanalyse (dW)'!E273</f>
        <v>Datenschutz</v>
      </c>
      <c r="F657" s="132" t="e">
        <f>IF(Tableau32[[#This Row],[Zutreffend?
'[ Ja / Nein']]]=0,"",Tableau32[[#This Row],[Zutreffend?
'[ Ja / Nein']]])</f>
        <v>#VALUE!</v>
      </c>
      <c r="G657" s="125" t="s">
        <v>44</v>
      </c>
      <c r="H657" s="133" t="str">
        <f>IF(' 2_Wesentlichkeitsanalyse (dW)'!AF273=0,"",' 2_Wesentlichkeitsanalyse (dW)'!AF273)</f>
        <v/>
      </c>
      <c r="I657" s="134" t="str">
        <f>IF(' 2_Wesentlichkeitsanalyse (dW)'!AL273=0,"",' 2_Wesentlichkeitsanalyse (dW)'!AL273)</f>
        <v/>
      </c>
    </row>
    <row r="658" spans="2:9" ht="86" hidden="1">
      <c r="B658" s="146" t="str">
        <f>' 2_Wesentlichkeitsanalyse (dW)'!B274</f>
        <v>ESRS S2</v>
      </c>
      <c r="C658" s="122" t="str">
        <f>' 2_Wesentlichkeitsanalyse (dW)'!C274</f>
        <v>S2 - Arbeitskräfte in der Wertschöpfungskette</v>
      </c>
      <c r="D658" s="131" t="str">
        <f>' 2_Wesentlichkeitsanalyse (dW)'!D274</f>
        <v>Sonstige arbeitsbezogene Rechte</v>
      </c>
      <c r="E658" s="123" t="str">
        <f>' 2_Wesentlichkeitsanalyse (dW)'!E274</f>
        <v>Datenschutz</v>
      </c>
      <c r="F658" s="132" t="e">
        <f>IF(Tableau32[[#This Row],[Zutreffend?
'[ Ja / Nein']]]=0,"",Tableau32[[#This Row],[Zutreffend?
'[ Ja / Nein']]])</f>
        <v>#VALUE!</v>
      </c>
      <c r="G658" s="125" t="s">
        <v>44</v>
      </c>
      <c r="H658" s="133" t="str">
        <f>IF(' 2_Wesentlichkeitsanalyse (dW)'!AF274=0,"",' 2_Wesentlichkeitsanalyse (dW)'!AF274)</f>
        <v/>
      </c>
      <c r="I658" s="134" t="str">
        <f>IF(' 2_Wesentlichkeitsanalyse (dW)'!AL274=0,"",' 2_Wesentlichkeitsanalyse (dW)'!AL274)</f>
        <v/>
      </c>
    </row>
    <row r="659" spans="2:9" ht="86" hidden="1">
      <c r="B659" s="146" t="str">
        <f>' 2_Wesentlichkeitsanalyse (dW)'!B275</f>
        <v>ESRS S2</v>
      </c>
      <c r="C659" s="122" t="str">
        <f>' 2_Wesentlichkeitsanalyse (dW)'!C275</f>
        <v>S2 - Arbeitskräfte in der Wertschöpfungskette</v>
      </c>
      <c r="D659" s="131" t="str">
        <f>' 2_Wesentlichkeitsanalyse (dW)'!D275</f>
        <v>Sonstige arbeitsbezogene Rechte</v>
      </c>
      <c r="E659" s="123" t="str">
        <f>' 2_Wesentlichkeitsanalyse (dW)'!E275</f>
        <v>Datenschutz</v>
      </c>
      <c r="F659" s="132" t="e">
        <f>IF(Tableau32[[#This Row],[Zutreffend?
'[ Ja / Nein']]]=0,"",Tableau32[[#This Row],[Zutreffend?
'[ Ja / Nein']]])</f>
        <v>#VALUE!</v>
      </c>
      <c r="G659" s="125" t="s">
        <v>44</v>
      </c>
      <c r="H659" s="133" t="str">
        <f>IF(' 2_Wesentlichkeitsanalyse (dW)'!AF275=0,"",' 2_Wesentlichkeitsanalyse (dW)'!AF275)</f>
        <v/>
      </c>
      <c r="I659" s="134" t="str">
        <f>IF(' 2_Wesentlichkeitsanalyse (dW)'!AL275=0,"",' 2_Wesentlichkeitsanalyse (dW)'!AL275)</f>
        <v/>
      </c>
    </row>
    <row r="660" spans="2:9" ht="86" hidden="1">
      <c r="B660" s="146" t="str">
        <f>' 2_Wesentlichkeitsanalyse (dW)'!B276</f>
        <v>ESRS S2</v>
      </c>
      <c r="C660" s="122" t="str">
        <f>' 2_Wesentlichkeitsanalyse (dW)'!C276</f>
        <v>S2 - Arbeitskräfte in der Wertschöpfungskette</v>
      </c>
      <c r="D660" s="131" t="str">
        <f>' 2_Wesentlichkeitsanalyse (dW)'!D276</f>
        <v>Sonstige arbeitsbezogene Rechte</v>
      </c>
      <c r="E660" s="123" t="str">
        <f>' 2_Wesentlichkeitsanalyse (dW)'!E276</f>
        <v>Datenschutz</v>
      </c>
      <c r="F660" s="132" t="e">
        <f>IF(Tableau32[[#This Row],[Zutreffend?
'[ Ja / Nein']]]=0,"",Tableau32[[#This Row],[Zutreffend?
'[ Ja / Nein']]])</f>
        <v>#VALUE!</v>
      </c>
      <c r="G660" s="125" t="s">
        <v>44</v>
      </c>
      <c r="H660" s="133" t="str">
        <f>IF(' 2_Wesentlichkeitsanalyse (dW)'!AF276=0,"",' 2_Wesentlichkeitsanalyse (dW)'!AF276)</f>
        <v/>
      </c>
      <c r="I660" s="134" t="str">
        <f>IF(' 2_Wesentlichkeitsanalyse (dW)'!AL276=0,"",' 2_Wesentlichkeitsanalyse (dW)'!AL276)</f>
        <v/>
      </c>
    </row>
    <row r="661" spans="2:9" ht="64.5" hidden="1">
      <c r="B661" s="146" t="str">
        <f>' 2_Wesentlichkeitsanalyse (dW)'!B278</f>
        <v>ESRS S3</v>
      </c>
      <c r="C661" s="122" t="str">
        <f>' 2_Wesentlichkeitsanalyse (dW)'!C278</f>
        <v>S3 - Betroffene Gemeinschaften</v>
      </c>
      <c r="D661" s="131" t="str">
        <f>' 2_Wesentlichkeitsanalyse (dW)'!D278</f>
        <v>Wirtschaftliche, soziale und kulturelle Rechte von Gemeinschaften</v>
      </c>
      <c r="E661" s="123" t="str">
        <f>' 2_Wesentlichkeitsanalyse (dW)'!E278</f>
        <v>Angemessene Unterbringung</v>
      </c>
      <c r="F661" s="132" t="e">
        <f>IF(Tableau32[[#This Row],[Zutreffend?
'[ Ja / Nein']]]=0,"",Tableau32[[#This Row],[Zutreffend?
'[ Ja / Nein']]])</f>
        <v>#VALUE!</v>
      </c>
      <c r="G661" s="125" t="s">
        <v>44</v>
      </c>
      <c r="H661" s="133" t="str">
        <f>IF(' 2_Wesentlichkeitsanalyse (dW)'!AF278=0,"",' 2_Wesentlichkeitsanalyse (dW)'!AF278)</f>
        <v/>
      </c>
      <c r="I661" s="134" t="str">
        <f>IF(' 2_Wesentlichkeitsanalyse (dW)'!AL278=0,"",' 2_Wesentlichkeitsanalyse (dW)'!AL278)</f>
        <v/>
      </c>
    </row>
    <row r="662" spans="2:9" ht="64.5" hidden="1">
      <c r="B662" s="146" t="str">
        <f>' 2_Wesentlichkeitsanalyse (dW)'!B279</f>
        <v>ESRS S3</v>
      </c>
      <c r="C662" s="122" t="str">
        <f>' 2_Wesentlichkeitsanalyse (dW)'!C279</f>
        <v>S3 - Betroffene Gemeinschaften</v>
      </c>
      <c r="D662" s="131" t="str">
        <f>' 2_Wesentlichkeitsanalyse (dW)'!D279</f>
        <v>Wirtschaftliche, soziale und kulturelle Rechte von Gemeinschaften</v>
      </c>
      <c r="E662" s="123" t="str">
        <f>' 2_Wesentlichkeitsanalyse (dW)'!E279</f>
        <v>Angemessene Unterbringung</v>
      </c>
      <c r="F662" s="132" t="e">
        <f>IF(Tableau32[[#This Row],[Zutreffend?
'[ Ja / Nein']]]=0,"",Tableau32[[#This Row],[Zutreffend?
'[ Ja / Nein']]])</f>
        <v>#VALUE!</v>
      </c>
      <c r="G662" s="125" t="s">
        <v>44</v>
      </c>
      <c r="H662" s="133" t="str">
        <f>IF(' 2_Wesentlichkeitsanalyse (dW)'!AF279=0,"",' 2_Wesentlichkeitsanalyse (dW)'!AF279)</f>
        <v/>
      </c>
      <c r="I662" s="134" t="str">
        <f>IF(' 2_Wesentlichkeitsanalyse (dW)'!AL279=0,"",' 2_Wesentlichkeitsanalyse (dW)'!AL279)</f>
        <v/>
      </c>
    </row>
    <row r="663" spans="2:9" ht="64.5" hidden="1">
      <c r="B663" s="146" t="str">
        <f>' 2_Wesentlichkeitsanalyse (dW)'!B280</f>
        <v>ESRS S3</v>
      </c>
      <c r="C663" s="122" t="str">
        <f>' 2_Wesentlichkeitsanalyse (dW)'!C280</f>
        <v>S3 - Betroffene Gemeinschaften</v>
      </c>
      <c r="D663" s="131" t="str">
        <f>' 2_Wesentlichkeitsanalyse (dW)'!D280</f>
        <v>Wirtschaftliche, soziale und kulturelle Rechte von Gemeinschaften</v>
      </c>
      <c r="E663" s="123" t="str">
        <f>' 2_Wesentlichkeitsanalyse (dW)'!E280</f>
        <v>Angemessene Unterbringung</v>
      </c>
      <c r="F663" s="132" t="e">
        <f>IF(Tableau32[[#This Row],[Zutreffend?
'[ Ja / Nein']]]=0,"",Tableau32[[#This Row],[Zutreffend?
'[ Ja / Nein']]])</f>
        <v>#VALUE!</v>
      </c>
      <c r="G663" s="125" t="s">
        <v>44</v>
      </c>
      <c r="H663" s="133" t="str">
        <f>IF(' 2_Wesentlichkeitsanalyse (dW)'!AF280=0,"",' 2_Wesentlichkeitsanalyse (dW)'!AF280)</f>
        <v/>
      </c>
      <c r="I663" s="134" t="str">
        <f>IF(' 2_Wesentlichkeitsanalyse (dW)'!AL280=0,"",' 2_Wesentlichkeitsanalyse (dW)'!AL280)</f>
        <v/>
      </c>
    </row>
    <row r="664" spans="2:9" ht="64.5" hidden="1">
      <c r="B664" s="146" t="str">
        <f>' 2_Wesentlichkeitsanalyse (dW)'!B281</f>
        <v>ESRS S3</v>
      </c>
      <c r="C664" s="122" t="str">
        <f>' 2_Wesentlichkeitsanalyse (dW)'!C281</f>
        <v>S3 - Betroffene Gemeinschaften</v>
      </c>
      <c r="D664" s="131" t="str">
        <f>' 2_Wesentlichkeitsanalyse (dW)'!D281</f>
        <v>Wirtschaftliche, soziale und kulturelle Rechte von Gemeinschaften</v>
      </c>
      <c r="E664" s="123" t="str">
        <f>' 2_Wesentlichkeitsanalyse (dW)'!E281</f>
        <v>Angemessene Unterbringung</v>
      </c>
      <c r="F664" s="132" t="e">
        <f>IF(Tableau32[[#This Row],[Zutreffend?
'[ Ja / Nein']]]=0,"",Tableau32[[#This Row],[Zutreffend?
'[ Ja / Nein']]])</f>
        <v>#VALUE!</v>
      </c>
      <c r="G664" s="125" t="s">
        <v>44</v>
      </c>
      <c r="H664" s="133" t="str">
        <f>IF(' 2_Wesentlichkeitsanalyse (dW)'!AF281=0,"",' 2_Wesentlichkeitsanalyse (dW)'!AF281)</f>
        <v/>
      </c>
      <c r="I664" s="134" t="str">
        <f>IF(' 2_Wesentlichkeitsanalyse (dW)'!AL281=0,"",' 2_Wesentlichkeitsanalyse (dW)'!AL281)</f>
        <v/>
      </c>
    </row>
    <row r="665" spans="2:9" ht="64.5" hidden="1">
      <c r="B665" s="146" t="str">
        <f>' 2_Wesentlichkeitsanalyse (dW)'!B282</f>
        <v>ESRS S3</v>
      </c>
      <c r="C665" s="122" t="str">
        <f>' 2_Wesentlichkeitsanalyse (dW)'!C282</f>
        <v>S3 - Betroffene Gemeinschaften</v>
      </c>
      <c r="D665" s="131" t="str">
        <f>' 2_Wesentlichkeitsanalyse (dW)'!D282</f>
        <v>Wirtschaftliche, soziale und kulturelle Rechte von Gemeinschaften</v>
      </c>
      <c r="E665" s="123" t="str">
        <f>' 2_Wesentlichkeitsanalyse (dW)'!E282</f>
        <v>Angemessene Ernährung</v>
      </c>
      <c r="F665" s="132" t="e">
        <f>IF(Tableau32[[#This Row],[Zutreffend?
'[ Ja / Nein']]]=0,"",Tableau32[[#This Row],[Zutreffend?
'[ Ja / Nein']]])</f>
        <v>#VALUE!</v>
      </c>
      <c r="G665" s="125" t="s">
        <v>44</v>
      </c>
      <c r="H665" s="133" t="str">
        <f>IF(' 2_Wesentlichkeitsanalyse (dW)'!AF282=0,"",' 2_Wesentlichkeitsanalyse (dW)'!AF282)</f>
        <v/>
      </c>
      <c r="I665" s="134" t="str">
        <f>IF(' 2_Wesentlichkeitsanalyse (dW)'!AL282=0,"",' 2_Wesentlichkeitsanalyse (dW)'!AL282)</f>
        <v/>
      </c>
    </row>
    <row r="666" spans="2:9" ht="64.5" hidden="1">
      <c r="B666" s="146" t="str">
        <f>' 2_Wesentlichkeitsanalyse (dW)'!B283</f>
        <v>ESRS S3</v>
      </c>
      <c r="C666" s="122" t="str">
        <f>' 2_Wesentlichkeitsanalyse (dW)'!C283</f>
        <v>S3 - Betroffene Gemeinschaften</v>
      </c>
      <c r="D666" s="131" t="str">
        <f>' 2_Wesentlichkeitsanalyse (dW)'!D283</f>
        <v>Wirtschaftliche, soziale und kulturelle Rechte von Gemeinschaften</v>
      </c>
      <c r="E666" s="123" t="str">
        <f>' 2_Wesentlichkeitsanalyse (dW)'!E283</f>
        <v>Angemessene Ernährung</v>
      </c>
      <c r="F666" s="132" t="e">
        <f>IF(Tableau32[[#This Row],[Zutreffend?
'[ Ja / Nein']]]=0,"",Tableau32[[#This Row],[Zutreffend?
'[ Ja / Nein']]])</f>
        <v>#VALUE!</v>
      </c>
      <c r="G666" s="125" t="s">
        <v>44</v>
      </c>
      <c r="H666" s="133" t="str">
        <f>IF(' 2_Wesentlichkeitsanalyse (dW)'!AF283=0,"",' 2_Wesentlichkeitsanalyse (dW)'!AF283)</f>
        <v/>
      </c>
      <c r="I666" s="134" t="str">
        <f>IF(' 2_Wesentlichkeitsanalyse (dW)'!AL283=0,"",' 2_Wesentlichkeitsanalyse (dW)'!AL283)</f>
        <v/>
      </c>
    </row>
    <row r="667" spans="2:9" ht="64.5" hidden="1">
      <c r="B667" s="146" t="str">
        <f>' 2_Wesentlichkeitsanalyse (dW)'!B284</f>
        <v>ESRS S3</v>
      </c>
      <c r="C667" s="122" t="str">
        <f>' 2_Wesentlichkeitsanalyse (dW)'!C284</f>
        <v>S3 - Betroffene Gemeinschaften</v>
      </c>
      <c r="D667" s="131" t="str">
        <f>' 2_Wesentlichkeitsanalyse (dW)'!D284</f>
        <v>Wirtschaftliche, soziale und kulturelle Rechte von Gemeinschaften</v>
      </c>
      <c r="E667" s="123" t="str">
        <f>' 2_Wesentlichkeitsanalyse (dW)'!E284</f>
        <v>Angemessene Ernährung</v>
      </c>
      <c r="F667" s="132" t="e">
        <f>IF(Tableau32[[#This Row],[Zutreffend?
'[ Ja / Nein']]]=0,"",Tableau32[[#This Row],[Zutreffend?
'[ Ja / Nein']]])</f>
        <v>#VALUE!</v>
      </c>
      <c r="G667" s="125" t="s">
        <v>44</v>
      </c>
      <c r="H667" s="133" t="str">
        <f>IF(' 2_Wesentlichkeitsanalyse (dW)'!AF284=0,"",' 2_Wesentlichkeitsanalyse (dW)'!AF284)</f>
        <v/>
      </c>
      <c r="I667" s="134" t="str">
        <f>IF(' 2_Wesentlichkeitsanalyse (dW)'!AL284=0,"",' 2_Wesentlichkeitsanalyse (dW)'!AL284)</f>
        <v/>
      </c>
    </row>
    <row r="668" spans="2:9" ht="64.5" hidden="1">
      <c r="B668" s="146" t="str">
        <f>' 2_Wesentlichkeitsanalyse (dW)'!B285</f>
        <v>ESRS S3</v>
      </c>
      <c r="C668" s="122" t="str">
        <f>' 2_Wesentlichkeitsanalyse (dW)'!C285</f>
        <v>S3 - Betroffene Gemeinschaften</v>
      </c>
      <c r="D668" s="131" t="str">
        <f>' 2_Wesentlichkeitsanalyse (dW)'!D285</f>
        <v>Wirtschaftliche, soziale und kulturelle Rechte von Gemeinschaften</v>
      </c>
      <c r="E668" s="123" t="str">
        <f>' 2_Wesentlichkeitsanalyse (dW)'!E285</f>
        <v>Angemessene Ernährung</v>
      </c>
      <c r="F668" s="132" t="e">
        <f>IF(Tableau32[[#This Row],[Zutreffend?
'[ Ja / Nein']]]=0,"",Tableau32[[#This Row],[Zutreffend?
'[ Ja / Nein']]])</f>
        <v>#VALUE!</v>
      </c>
      <c r="G668" s="125" t="s">
        <v>44</v>
      </c>
      <c r="H668" s="133" t="str">
        <f>IF(' 2_Wesentlichkeitsanalyse (dW)'!AF285=0,"",' 2_Wesentlichkeitsanalyse (dW)'!AF285)</f>
        <v/>
      </c>
      <c r="I668" s="134" t="str">
        <f>IF(' 2_Wesentlichkeitsanalyse (dW)'!AL285=0,"",' 2_Wesentlichkeitsanalyse (dW)'!AL285)</f>
        <v/>
      </c>
    </row>
    <row r="669" spans="2:9" ht="64.5" hidden="1">
      <c r="B669" s="146" t="str">
        <f>' 2_Wesentlichkeitsanalyse (dW)'!B286</f>
        <v>ESRS S3</v>
      </c>
      <c r="C669" s="122" t="str">
        <f>' 2_Wesentlichkeitsanalyse (dW)'!C286</f>
        <v>S3 - Betroffene Gemeinschaften</v>
      </c>
      <c r="D669" s="131" t="str">
        <f>' 2_Wesentlichkeitsanalyse (dW)'!D286</f>
        <v>Wirtschaftliche, soziale und kulturelle Rechte von Gemeinschaften</v>
      </c>
      <c r="E669" s="123" t="str">
        <f>' 2_Wesentlichkeitsanalyse (dW)'!E286</f>
        <v>Wasser- und Sanitäreinrichtungen</v>
      </c>
      <c r="F669" s="132" t="e">
        <f>IF(Tableau32[[#This Row],[Zutreffend?
'[ Ja / Nein']]]=0,"",Tableau32[[#This Row],[Zutreffend?
'[ Ja / Nein']]])</f>
        <v>#VALUE!</v>
      </c>
      <c r="G669" s="125" t="s">
        <v>44</v>
      </c>
      <c r="H669" s="133" t="str">
        <f>IF(' 2_Wesentlichkeitsanalyse (dW)'!AF286=0,"",' 2_Wesentlichkeitsanalyse (dW)'!AF286)</f>
        <v/>
      </c>
      <c r="I669" s="134" t="str">
        <f>IF(' 2_Wesentlichkeitsanalyse (dW)'!AL286=0,"",' 2_Wesentlichkeitsanalyse (dW)'!AL286)</f>
        <v/>
      </c>
    </row>
    <row r="670" spans="2:9" ht="64.5" hidden="1">
      <c r="B670" s="146" t="str">
        <f>' 2_Wesentlichkeitsanalyse (dW)'!B287</f>
        <v>ESRS S3</v>
      </c>
      <c r="C670" s="122" t="str">
        <f>' 2_Wesentlichkeitsanalyse (dW)'!C287</f>
        <v>S3 - Betroffene Gemeinschaften</v>
      </c>
      <c r="D670" s="131" t="str">
        <f>' 2_Wesentlichkeitsanalyse (dW)'!D287</f>
        <v>Wirtschaftliche, soziale und kulturelle Rechte von Gemeinschaften</v>
      </c>
      <c r="E670" s="123" t="str">
        <f>' 2_Wesentlichkeitsanalyse (dW)'!E287</f>
        <v>Wasser- und Sanitäreinrichtungen</v>
      </c>
      <c r="F670" s="132" t="e">
        <f>IF(Tableau32[[#This Row],[Zutreffend?
'[ Ja / Nein']]]=0,"",Tableau32[[#This Row],[Zutreffend?
'[ Ja / Nein']]])</f>
        <v>#VALUE!</v>
      </c>
      <c r="G670" s="125" t="s">
        <v>44</v>
      </c>
      <c r="H670" s="133" t="str">
        <f>IF(' 2_Wesentlichkeitsanalyse (dW)'!AF287=0,"",' 2_Wesentlichkeitsanalyse (dW)'!AF287)</f>
        <v/>
      </c>
      <c r="I670" s="134" t="str">
        <f>IF(' 2_Wesentlichkeitsanalyse (dW)'!AL287=0,"",' 2_Wesentlichkeitsanalyse (dW)'!AL287)</f>
        <v/>
      </c>
    </row>
    <row r="671" spans="2:9" ht="64.5" hidden="1">
      <c r="B671" s="146" t="str">
        <f>' 2_Wesentlichkeitsanalyse (dW)'!B288</f>
        <v>ESRS S3</v>
      </c>
      <c r="C671" s="122" t="str">
        <f>' 2_Wesentlichkeitsanalyse (dW)'!C288</f>
        <v>S3 - Betroffene Gemeinschaften</v>
      </c>
      <c r="D671" s="131" t="str">
        <f>' 2_Wesentlichkeitsanalyse (dW)'!D288</f>
        <v>Wirtschaftliche, soziale und kulturelle Rechte von Gemeinschaften</v>
      </c>
      <c r="E671" s="123" t="str">
        <f>' 2_Wesentlichkeitsanalyse (dW)'!E288</f>
        <v>Wasser- und Sanitäreinrichtungen</v>
      </c>
      <c r="F671" s="132" t="e">
        <f>IF(Tableau32[[#This Row],[Zutreffend?
'[ Ja / Nein']]]=0,"",Tableau32[[#This Row],[Zutreffend?
'[ Ja / Nein']]])</f>
        <v>#VALUE!</v>
      </c>
      <c r="G671" s="125" t="s">
        <v>44</v>
      </c>
      <c r="H671" s="133" t="str">
        <f>IF(' 2_Wesentlichkeitsanalyse (dW)'!AF288=0,"",' 2_Wesentlichkeitsanalyse (dW)'!AF288)</f>
        <v/>
      </c>
      <c r="I671" s="134" t="str">
        <f>IF(' 2_Wesentlichkeitsanalyse (dW)'!AL288=0,"",' 2_Wesentlichkeitsanalyse (dW)'!AL288)</f>
        <v/>
      </c>
    </row>
    <row r="672" spans="2:9" ht="64.5" hidden="1">
      <c r="B672" s="146" t="str">
        <f>' 2_Wesentlichkeitsanalyse (dW)'!B289</f>
        <v>ESRS S3</v>
      </c>
      <c r="C672" s="122" t="str">
        <f>' 2_Wesentlichkeitsanalyse (dW)'!C289</f>
        <v>S3 - Betroffene Gemeinschaften</v>
      </c>
      <c r="D672" s="131" t="str">
        <f>' 2_Wesentlichkeitsanalyse (dW)'!D289</f>
        <v>Wirtschaftliche, soziale und kulturelle Rechte von Gemeinschaften</v>
      </c>
      <c r="E672" s="123" t="str">
        <f>' 2_Wesentlichkeitsanalyse (dW)'!E289</f>
        <v>Wasser- und Sanitäreinrichtungen</v>
      </c>
      <c r="F672" s="132" t="e">
        <f>IF(Tableau32[[#This Row],[Zutreffend?
'[ Ja / Nein']]]=0,"",Tableau32[[#This Row],[Zutreffend?
'[ Ja / Nein']]])</f>
        <v>#VALUE!</v>
      </c>
      <c r="G672" s="125" t="s">
        <v>44</v>
      </c>
      <c r="H672" s="133" t="str">
        <f>IF(' 2_Wesentlichkeitsanalyse (dW)'!AF289=0,"",' 2_Wesentlichkeitsanalyse (dW)'!AF289)</f>
        <v/>
      </c>
      <c r="I672" s="134" t="str">
        <f>IF(' 2_Wesentlichkeitsanalyse (dW)'!AL289=0,"",' 2_Wesentlichkeitsanalyse (dW)'!AL289)</f>
        <v/>
      </c>
    </row>
    <row r="673" spans="2:9" ht="64.5" hidden="1">
      <c r="B673" s="146" t="str">
        <f>' 2_Wesentlichkeitsanalyse (dW)'!B290</f>
        <v>ESRS S3</v>
      </c>
      <c r="C673" s="122" t="str">
        <f>' 2_Wesentlichkeitsanalyse (dW)'!C290</f>
        <v>S3 - Betroffene Gemeinschaften</v>
      </c>
      <c r="D673" s="131" t="str">
        <f>' 2_Wesentlichkeitsanalyse (dW)'!D290</f>
        <v>Wirtschaftliche, soziale und kulturelle Rechte von Gemeinschaften</v>
      </c>
      <c r="E673" s="123" t="str">
        <f>' 2_Wesentlichkeitsanalyse (dW)'!E290</f>
        <v>Bodenbezogene Auswirkungen</v>
      </c>
      <c r="F673" s="132" t="e">
        <f>IF(Tableau32[[#This Row],[Zutreffend?
'[ Ja / Nein']]]=0,"",Tableau32[[#This Row],[Zutreffend?
'[ Ja / Nein']]])</f>
        <v>#VALUE!</v>
      </c>
      <c r="G673" s="125" t="s">
        <v>44</v>
      </c>
      <c r="H673" s="133" t="str">
        <f>IF(' 2_Wesentlichkeitsanalyse (dW)'!AF290=0,"",' 2_Wesentlichkeitsanalyse (dW)'!AF290)</f>
        <v/>
      </c>
      <c r="I673" s="134" t="str">
        <f>IF(' 2_Wesentlichkeitsanalyse (dW)'!AL290=0,"",' 2_Wesentlichkeitsanalyse (dW)'!AL290)</f>
        <v/>
      </c>
    </row>
    <row r="674" spans="2:9" ht="64.5" hidden="1">
      <c r="B674" s="146" t="str">
        <f>' 2_Wesentlichkeitsanalyse (dW)'!B291</f>
        <v>ESRS S3</v>
      </c>
      <c r="C674" s="122" t="str">
        <f>' 2_Wesentlichkeitsanalyse (dW)'!C291</f>
        <v>S3 - Betroffene Gemeinschaften</v>
      </c>
      <c r="D674" s="131" t="str">
        <f>' 2_Wesentlichkeitsanalyse (dW)'!D291</f>
        <v>Wirtschaftliche, soziale und kulturelle Rechte von Gemeinschaften</v>
      </c>
      <c r="E674" s="123" t="str">
        <f>' 2_Wesentlichkeitsanalyse (dW)'!E291</f>
        <v>Bodenbezogene Auswirkungen</v>
      </c>
      <c r="F674" s="132" t="e">
        <f>IF(Tableau32[[#This Row],[Zutreffend?
'[ Ja / Nein']]]=0,"",Tableau32[[#This Row],[Zutreffend?
'[ Ja / Nein']]])</f>
        <v>#VALUE!</v>
      </c>
      <c r="G674" s="125" t="s">
        <v>44</v>
      </c>
      <c r="H674" s="133" t="str">
        <f>IF(' 2_Wesentlichkeitsanalyse (dW)'!AF291=0,"",' 2_Wesentlichkeitsanalyse (dW)'!AF291)</f>
        <v/>
      </c>
      <c r="I674" s="134" t="str">
        <f>IF(' 2_Wesentlichkeitsanalyse (dW)'!AL291=0,"",' 2_Wesentlichkeitsanalyse (dW)'!AL291)</f>
        <v/>
      </c>
    </row>
    <row r="675" spans="2:9" ht="64.5" hidden="1">
      <c r="B675" s="146" t="str">
        <f>' 2_Wesentlichkeitsanalyse (dW)'!B292</f>
        <v>ESRS S3</v>
      </c>
      <c r="C675" s="122" t="str">
        <f>' 2_Wesentlichkeitsanalyse (dW)'!C292</f>
        <v>S3 - Betroffene Gemeinschaften</v>
      </c>
      <c r="D675" s="131" t="str">
        <f>' 2_Wesentlichkeitsanalyse (dW)'!D292</f>
        <v>Wirtschaftliche, soziale und kulturelle Rechte von Gemeinschaften</v>
      </c>
      <c r="E675" s="123" t="str">
        <f>' 2_Wesentlichkeitsanalyse (dW)'!E292</f>
        <v>Bodenbezogene Auswirkungen</v>
      </c>
      <c r="F675" s="132" t="e">
        <f>IF(Tableau32[[#This Row],[Zutreffend?
'[ Ja / Nein']]]=0,"",Tableau32[[#This Row],[Zutreffend?
'[ Ja / Nein']]])</f>
        <v>#VALUE!</v>
      </c>
      <c r="G675" s="125" t="s">
        <v>44</v>
      </c>
      <c r="H675" s="133" t="str">
        <f>IF(' 2_Wesentlichkeitsanalyse (dW)'!AF292=0,"",' 2_Wesentlichkeitsanalyse (dW)'!AF292)</f>
        <v/>
      </c>
      <c r="I675" s="134" t="str">
        <f>IF(' 2_Wesentlichkeitsanalyse (dW)'!AL292=0,"",' 2_Wesentlichkeitsanalyse (dW)'!AL292)</f>
        <v/>
      </c>
    </row>
    <row r="676" spans="2:9" ht="64.5" hidden="1">
      <c r="B676" s="146" t="str">
        <f>' 2_Wesentlichkeitsanalyse (dW)'!B293</f>
        <v>ESRS S3</v>
      </c>
      <c r="C676" s="122" t="str">
        <f>' 2_Wesentlichkeitsanalyse (dW)'!C293</f>
        <v>S3 - Betroffene Gemeinschaften</v>
      </c>
      <c r="D676" s="131" t="str">
        <f>' 2_Wesentlichkeitsanalyse (dW)'!D293</f>
        <v>Wirtschaftliche, soziale und kulturelle Rechte von Gemeinschaften</v>
      </c>
      <c r="E676" s="123" t="str">
        <f>' 2_Wesentlichkeitsanalyse (dW)'!E293</f>
        <v>Bodenbezogene Auswirkungen</v>
      </c>
      <c r="F676" s="132" t="e">
        <f>IF(Tableau32[[#This Row],[Zutreffend?
'[ Ja / Nein']]]=0,"",Tableau32[[#This Row],[Zutreffend?
'[ Ja / Nein']]])</f>
        <v>#VALUE!</v>
      </c>
      <c r="G676" s="125" t="s">
        <v>44</v>
      </c>
      <c r="H676" s="133" t="str">
        <f>IF(' 2_Wesentlichkeitsanalyse (dW)'!AF293=0,"",' 2_Wesentlichkeitsanalyse (dW)'!AF293)</f>
        <v/>
      </c>
      <c r="I676" s="134" t="str">
        <f>IF(' 2_Wesentlichkeitsanalyse (dW)'!AL293=0,"",' 2_Wesentlichkeitsanalyse (dW)'!AL293)</f>
        <v/>
      </c>
    </row>
    <row r="677" spans="2:9" ht="64.5" hidden="1">
      <c r="B677" s="146" t="str">
        <f>' 2_Wesentlichkeitsanalyse (dW)'!B294</f>
        <v>ESRS S3</v>
      </c>
      <c r="C677" s="122" t="str">
        <f>' 2_Wesentlichkeitsanalyse (dW)'!C294</f>
        <v>S3 - Betroffene Gemeinschaften</v>
      </c>
      <c r="D677" s="131" t="str">
        <f>' 2_Wesentlichkeitsanalyse (dW)'!D294</f>
        <v>Wirtschaftliche, soziale und kulturelle Rechte von Gemeinschaften</v>
      </c>
      <c r="E677" s="123" t="str">
        <f>' 2_Wesentlichkeitsanalyse (dW)'!E294</f>
        <v>Sicherheitsbezogene Auswirkungen</v>
      </c>
      <c r="F677" s="132" t="e">
        <f>IF(Tableau32[[#This Row],[Zutreffend?
'[ Ja / Nein']]]=0,"",Tableau32[[#This Row],[Zutreffend?
'[ Ja / Nein']]])</f>
        <v>#VALUE!</v>
      </c>
      <c r="G677" s="125" t="s">
        <v>44</v>
      </c>
      <c r="H677" s="133" t="str">
        <f>IF(' 2_Wesentlichkeitsanalyse (dW)'!AF294=0,"",' 2_Wesentlichkeitsanalyse (dW)'!AF294)</f>
        <v/>
      </c>
      <c r="I677" s="134" t="str">
        <f>IF(' 2_Wesentlichkeitsanalyse (dW)'!AL294=0,"",' 2_Wesentlichkeitsanalyse (dW)'!AL294)</f>
        <v/>
      </c>
    </row>
    <row r="678" spans="2:9" ht="64.5" hidden="1">
      <c r="B678" s="146" t="str">
        <f>' 2_Wesentlichkeitsanalyse (dW)'!B295</f>
        <v>ESRS S3</v>
      </c>
      <c r="C678" s="122" t="str">
        <f>' 2_Wesentlichkeitsanalyse (dW)'!C295</f>
        <v>S3 - Betroffene Gemeinschaften</v>
      </c>
      <c r="D678" s="131" t="str">
        <f>' 2_Wesentlichkeitsanalyse (dW)'!D295</f>
        <v>Wirtschaftliche, soziale und kulturelle Rechte von Gemeinschaften</v>
      </c>
      <c r="E678" s="123" t="str">
        <f>' 2_Wesentlichkeitsanalyse (dW)'!E295</f>
        <v>Sicherheitsbezogene Auswirkungen</v>
      </c>
      <c r="F678" s="132" t="e">
        <f>IF(Tableau32[[#This Row],[Zutreffend?
'[ Ja / Nein']]]=0,"",Tableau32[[#This Row],[Zutreffend?
'[ Ja / Nein']]])</f>
        <v>#VALUE!</v>
      </c>
      <c r="G678" s="125" t="s">
        <v>44</v>
      </c>
      <c r="H678" s="133" t="str">
        <f>IF(' 2_Wesentlichkeitsanalyse (dW)'!AF295=0,"",' 2_Wesentlichkeitsanalyse (dW)'!AF295)</f>
        <v/>
      </c>
      <c r="I678" s="134" t="str">
        <f>IF(' 2_Wesentlichkeitsanalyse (dW)'!AL295=0,"",' 2_Wesentlichkeitsanalyse (dW)'!AL295)</f>
        <v/>
      </c>
    </row>
    <row r="679" spans="2:9" ht="64.5" hidden="1">
      <c r="B679" s="146" t="str">
        <f>' 2_Wesentlichkeitsanalyse (dW)'!B296</f>
        <v>ESRS S3</v>
      </c>
      <c r="C679" s="122" t="str">
        <f>' 2_Wesentlichkeitsanalyse (dW)'!C296</f>
        <v>S3 - Betroffene Gemeinschaften</v>
      </c>
      <c r="D679" s="131" t="str">
        <f>' 2_Wesentlichkeitsanalyse (dW)'!D296</f>
        <v>Wirtschaftliche, soziale und kulturelle Rechte von Gemeinschaften</v>
      </c>
      <c r="E679" s="123" t="str">
        <f>' 2_Wesentlichkeitsanalyse (dW)'!E296</f>
        <v>Sicherheitsbezogene Auswirkungen</v>
      </c>
      <c r="F679" s="132" t="e">
        <f>IF(Tableau32[[#This Row],[Zutreffend?
'[ Ja / Nein']]]=0,"",Tableau32[[#This Row],[Zutreffend?
'[ Ja / Nein']]])</f>
        <v>#VALUE!</v>
      </c>
      <c r="G679" s="125" t="s">
        <v>44</v>
      </c>
      <c r="H679" s="133" t="str">
        <f>IF(' 2_Wesentlichkeitsanalyse (dW)'!AF296=0,"",' 2_Wesentlichkeitsanalyse (dW)'!AF296)</f>
        <v/>
      </c>
      <c r="I679" s="134" t="str">
        <f>IF(' 2_Wesentlichkeitsanalyse (dW)'!AL296=0,"",' 2_Wesentlichkeitsanalyse (dW)'!AL296)</f>
        <v/>
      </c>
    </row>
    <row r="680" spans="2:9" ht="64.5" hidden="1">
      <c r="B680" s="146" t="str">
        <f>' 2_Wesentlichkeitsanalyse (dW)'!B297</f>
        <v>ESRS S3</v>
      </c>
      <c r="C680" s="122" t="str">
        <f>' 2_Wesentlichkeitsanalyse (dW)'!C297</f>
        <v>S3 - Betroffene Gemeinschaften</v>
      </c>
      <c r="D680" s="131" t="str">
        <f>' 2_Wesentlichkeitsanalyse (dW)'!D297</f>
        <v>Wirtschaftliche, soziale und kulturelle Rechte von Gemeinschaften</v>
      </c>
      <c r="E680" s="123" t="str">
        <f>' 2_Wesentlichkeitsanalyse (dW)'!E297</f>
        <v>Sicherheitsbezogene Auswirkungen</v>
      </c>
      <c r="F680" s="132" t="e">
        <f>IF(Tableau32[[#This Row],[Zutreffend?
'[ Ja / Nein']]]=0,"",Tableau32[[#This Row],[Zutreffend?
'[ Ja / Nein']]])</f>
        <v>#VALUE!</v>
      </c>
      <c r="G680" s="125" t="s">
        <v>44</v>
      </c>
      <c r="H680" s="133" t="str">
        <f>IF(' 2_Wesentlichkeitsanalyse (dW)'!AF297=0,"",' 2_Wesentlichkeitsanalyse (dW)'!AF297)</f>
        <v/>
      </c>
      <c r="I680" s="134" t="str">
        <f>IF(' 2_Wesentlichkeitsanalyse (dW)'!AL297=0,"",' 2_Wesentlichkeitsanalyse (dW)'!AL297)</f>
        <v/>
      </c>
    </row>
    <row r="681" spans="2:9" ht="64.5" hidden="1">
      <c r="B681" s="146" t="str">
        <f>' 2_Wesentlichkeitsanalyse (dW)'!B298</f>
        <v>ESRS S3</v>
      </c>
      <c r="C681" s="122" t="str">
        <f>' 2_Wesentlichkeitsanalyse (dW)'!C298</f>
        <v>S3 - Betroffene Gemeinschaften</v>
      </c>
      <c r="D681" s="131" t="str">
        <f>' 2_Wesentlichkeitsanalyse (dW)'!D298</f>
        <v>Bürgerrechte und politische Rechte von Gemeinschaften</v>
      </c>
      <c r="E681" s="123" t="str">
        <f>' 2_Wesentlichkeitsanalyse (dW)'!E298</f>
        <v>Meinungsfreiheit</v>
      </c>
      <c r="F681" s="132" t="e">
        <f>IF(Tableau32[[#This Row],[Zutreffend?
'[ Ja / Nein']]]=0,"",Tableau32[[#This Row],[Zutreffend?
'[ Ja / Nein']]])</f>
        <v>#VALUE!</v>
      </c>
      <c r="G681" s="125" t="s">
        <v>44</v>
      </c>
      <c r="H681" s="133" t="str">
        <f>IF(' 2_Wesentlichkeitsanalyse (dW)'!AF298=0,"",' 2_Wesentlichkeitsanalyse (dW)'!AF298)</f>
        <v/>
      </c>
      <c r="I681" s="134" t="str">
        <f>IF(' 2_Wesentlichkeitsanalyse (dW)'!AL298=0,"",' 2_Wesentlichkeitsanalyse (dW)'!AL298)</f>
        <v/>
      </c>
    </row>
    <row r="682" spans="2:9" ht="64.5" hidden="1">
      <c r="B682" s="146" t="str">
        <f>' 2_Wesentlichkeitsanalyse (dW)'!B299</f>
        <v>ESRS S3</v>
      </c>
      <c r="C682" s="122" t="str">
        <f>' 2_Wesentlichkeitsanalyse (dW)'!C299</f>
        <v>S3 - Betroffene Gemeinschaften</v>
      </c>
      <c r="D682" s="131" t="str">
        <f>' 2_Wesentlichkeitsanalyse (dW)'!D299</f>
        <v>Bürgerrechte und politische Rechte von Gemeinschaften</v>
      </c>
      <c r="E682" s="123" t="str">
        <f>' 2_Wesentlichkeitsanalyse (dW)'!E299</f>
        <v>Meinungsfreiheit</v>
      </c>
      <c r="F682" s="132" t="e">
        <f>IF(Tableau32[[#This Row],[Zutreffend?
'[ Ja / Nein']]]=0,"",Tableau32[[#This Row],[Zutreffend?
'[ Ja / Nein']]])</f>
        <v>#VALUE!</v>
      </c>
      <c r="G682" s="125" t="s">
        <v>44</v>
      </c>
      <c r="H682" s="133" t="str">
        <f>IF(' 2_Wesentlichkeitsanalyse (dW)'!AF299=0,"",' 2_Wesentlichkeitsanalyse (dW)'!AF299)</f>
        <v/>
      </c>
      <c r="I682" s="134" t="str">
        <f>IF(' 2_Wesentlichkeitsanalyse (dW)'!AL299=0,"",' 2_Wesentlichkeitsanalyse (dW)'!AL299)</f>
        <v/>
      </c>
    </row>
    <row r="683" spans="2:9" ht="64.5" hidden="1">
      <c r="B683" s="146" t="str">
        <f>' 2_Wesentlichkeitsanalyse (dW)'!B300</f>
        <v>ESRS S3</v>
      </c>
      <c r="C683" s="122" t="str">
        <f>' 2_Wesentlichkeitsanalyse (dW)'!C300</f>
        <v>S3 - Betroffene Gemeinschaften</v>
      </c>
      <c r="D683" s="131" t="str">
        <f>' 2_Wesentlichkeitsanalyse (dW)'!D300</f>
        <v>Bürgerrechte und politische Rechte von Gemeinschaften</v>
      </c>
      <c r="E683" s="123" t="str">
        <f>' 2_Wesentlichkeitsanalyse (dW)'!E300</f>
        <v>Meinungsfreiheit</v>
      </c>
      <c r="F683" s="132" t="e">
        <f>IF(Tableau32[[#This Row],[Zutreffend?
'[ Ja / Nein']]]=0,"",Tableau32[[#This Row],[Zutreffend?
'[ Ja / Nein']]])</f>
        <v>#VALUE!</v>
      </c>
      <c r="G683" s="125" t="s">
        <v>44</v>
      </c>
      <c r="H683" s="133" t="str">
        <f>IF(' 2_Wesentlichkeitsanalyse (dW)'!AF300=0,"",' 2_Wesentlichkeitsanalyse (dW)'!AF300)</f>
        <v/>
      </c>
      <c r="I683" s="134" t="str">
        <f>IF(' 2_Wesentlichkeitsanalyse (dW)'!AL300=0,"",' 2_Wesentlichkeitsanalyse (dW)'!AL300)</f>
        <v/>
      </c>
    </row>
    <row r="684" spans="2:9" ht="64.5" hidden="1">
      <c r="B684" s="146" t="str">
        <f>' 2_Wesentlichkeitsanalyse (dW)'!B301</f>
        <v>ESRS S3</v>
      </c>
      <c r="C684" s="122" t="str">
        <f>' 2_Wesentlichkeitsanalyse (dW)'!C301</f>
        <v>S3 - Betroffene Gemeinschaften</v>
      </c>
      <c r="D684" s="131" t="str">
        <f>' 2_Wesentlichkeitsanalyse (dW)'!D301</f>
        <v>Bürgerrechte und politische Rechte von Gemeinschaften</v>
      </c>
      <c r="E684" s="123" t="str">
        <f>' 2_Wesentlichkeitsanalyse (dW)'!E301</f>
        <v>Meinungsfreiheit</v>
      </c>
      <c r="F684" s="132" t="e">
        <f>IF(Tableau32[[#This Row],[Zutreffend?
'[ Ja / Nein']]]=0,"",Tableau32[[#This Row],[Zutreffend?
'[ Ja / Nein']]])</f>
        <v>#VALUE!</v>
      </c>
      <c r="G684" s="125" t="s">
        <v>44</v>
      </c>
      <c r="H684" s="133" t="str">
        <f>IF(' 2_Wesentlichkeitsanalyse (dW)'!AF301=0,"",' 2_Wesentlichkeitsanalyse (dW)'!AF301)</f>
        <v/>
      </c>
      <c r="I684" s="134" t="str">
        <f>IF(' 2_Wesentlichkeitsanalyse (dW)'!AL301=0,"",' 2_Wesentlichkeitsanalyse (dW)'!AL301)</f>
        <v/>
      </c>
    </row>
    <row r="685" spans="2:9" ht="64.5" hidden="1">
      <c r="B685" s="146" t="str">
        <f>' 2_Wesentlichkeitsanalyse (dW)'!B302</f>
        <v>ESRS S3</v>
      </c>
      <c r="C685" s="122" t="str">
        <f>' 2_Wesentlichkeitsanalyse (dW)'!C302</f>
        <v>S3 - Betroffene Gemeinschaften</v>
      </c>
      <c r="D685" s="131" t="str">
        <f>' 2_Wesentlichkeitsanalyse (dW)'!D302</f>
        <v>Bürgerrechte und politische Rechte von Gemeinschaften</v>
      </c>
      <c r="E685" s="123" t="str">
        <f>' 2_Wesentlichkeitsanalyse (dW)'!E302</f>
        <v>Versammlungsfreiheit</v>
      </c>
      <c r="F685" s="132" t="e">
        <f>IF(Tableau32[[#This Row],[Zutreffend?
'[ Ja / Nein']]]=0,"",Tableau32[[#This Row],[Zutreffend?
'[ Ja / Nein']]])</f>
        <v>#VALUE!</v>
      </c>
      <c r="G685" s="125" t="s">
        <v>44</v>
      </c>
      <c r="H685" s="133" t="str">
        <f>IF(' 2_Wesentlichkeitsanalyse (dW)'!AF302=0,"",' 2_Wesentlichkeitsanalyse (dW)'!AF302)</f>
        <v/>
      </c>
      <c r="I685" s="134" t="str">
        <f>IF(' 2_Wesentlichkeitsanalyse (dW)'!AL302=0,"",' 2_Wesentlichkeitsanalyse (dW)'!AL302)</f>
        <v/>
      </c>
    </row>
    <row r="686" spans="2:9" ht="64.5" hidden="1">
      <c r="B686" s="146" t="str">
        <f>' 2_Wesentlichkeitsanalyse (dW)'!B303</f>
        <v>ESRS S3</v>
      </c>
      <c r="C686" s="122" t="str">
        <f>' 2_Wesentlichkeitsanalyse (dW)'!C303</f>
        <v>S3 - Betroffene Gemeinschaften</v>
      </c>
      <c r="D686" s="131" t="str">
        <f>' 2_Wesentlichkeitsanalyse (dW)'!D303</f>
        <v>Bürgerrechte und politische Rechte von Gemeinschaften</v>
      </c>
      <c r="E686" s="123" t="str">
        <f>' 2_Wesentlichkeitsanalyse (dW)'!E303</f>
        <v>Versammlungsfreiheit</v>
      </c>
      <c r="F686" s="132" t="e">
        <f>IF(Tableau32[[#This Row],[Zutreffend?
'[ Ja / Nein']]]=0,"",Tableau32[[#This Row],[Zutreffend?
'[ Ja / Nein']]])</f>
        <v>#VALUE!</v>
      </c>
      <c r="G686" s="125" t="s">
        <v>44</v>
      </c>
      <c r="H686" s="133" t="str">
        <f>IF(' 2_Wesentlichkeitsanalyse (dW)'!AF303=0,"",' 2_Wesentlichkeitsanalyse (dW)'!AF303)</f>
        <v/>
      </c>
      <c r="I686" s="134" t="str">
        <f>IF(' 2_Wesentlichkeitsanalyse (dW)'!AL303=0,"",' 2_Wesentlichkeitsanalyse (dW)'!AL303)</f>
        <v/>
      </c>
    </row>
    <row r="687" spans="2:9" ht="64.5" hidden="1">
      <c r="B687" s="146" t="str">
        <f>' 2_Wesentlichkeitsanalyse (dW)'!B304</f>
        <v>ESRS S3</v>
      </c>
      <c r="C687" s="122" t="str">
        <f>' 2_Wesentlichkeitsanalyse (dW)'!C304</f>
        <v>S3 - Betroffene Gemeinschaften</v>
      </c>
      <c r="D687" s="131" t="str">
        <f>' 2_Wesentlichkeitsanalyse (dW)'!D304</f>
        <v>Bürgerrechte und politische Rechte von Gemeinschaften</v>
      </c>
      <c r="E687" s="123" t="str">
        <f>' 2_Wesentlichkeitsanalyse (dW)'!E304</f>
        <v>Versammlungsfreiheit</v>
      </c>
      <c r="F687" s="132" t="e">
        <f>IF(Tableau32[[#This Row],[Zutreffend?
'[ Ja / Nein']]]=0,"",Tableau32[[#This Row],[Zutreffend?
'[ Ja / Nein']]])</f>
        <v>#VALUE!</v>
      </c>
      <c r="G687" s="125" t="s">
        <v>44</v>
      </c>
      <c r="H687" s="133" t="str">
        <f>IF(' 2_Wesentlichkeitsanalyse (dW)'!AF304=0,"",' 2_Wesentlichkeitsanalyse (dW)'!AF304)</f>
        <v/>
      </c>
      <c r="I687" s="134" t="str">
        <f>IF(' 2_Wesentlichkeitsanalyse (dW)'!AL304=0,"",' 2_Wesentlichkeitsanalyse (dW)'!AL304)</f>
        <v/>
      </c>
    </row>
    <row r="688" spans="2:9" ht="64.5" hidden="1">
      <c r="B688" s="146" t="str">
        <f>' 2_Wesentlichkeitsanalyse (dW)'!B305</f>
        <v>ESRS S3</v>
      </c>
      <c r="C688" s="122" t="str">
        <f>' 2_Wesentlichkeitsanalyse (dW)'!C305</f>
        <v>S3 - Betroffene Gemeinschaften</v>
      </c>
      <c r="D688" s="131" t="str">
        <f>' 2_Wesentlichkeitsanalyse (dW)'!D305</f>
        <v>Bürgerrechte und politische Rechte von Gemeinschaften</v>
      </c>
      <c r="E688" s="123" t="str">
        <f>' 2_Wesentlichkeitsanalyse (dW)'!E305</f>
        <v>Versammlungsfreiheit</v>
      </c>
      <c r="F688" s="132" t="e">
        <f>IF(Tableau32[[#This Row],[Zutreffend?
'[ Ja / Nein']]]=0,"",Tableau32[[#This Row],[Zutreffend?
'[ Ja / Nein']]])</f>
        <v>#VALUE!</v>
      </c>
      <c r="G688" s="125" t="s">
        <v>44</v>
      </c>
      <c r="H688" s="133" t="str">
        <f>IF(' 2_Wesentlichkeitsanalyse (dW)'!AF305=0,"",' 2_Wesentlichkeitsanalyse (dW)'!AF305)</f>
        <v/>
      </c>
      <c r="I688" s="134" t="str">
        <f>IF(' 2_Wesentlichkeitsanalyse (dW)'!AL305=0,"",' 2_Wesentlichkeitsanalyse (dW)'!AL305)</f>
        <v/>
      </c>
    </row>
    <row r="689" spans="2:9" ht="64.5" hidden="1">
      <c r="B689" s="146" t="str">
        <f>' 2_Wesentlichkeitsanalyse (dW)'!B306</f>
        <v>ESRS S3</v>
      </c>
      <c r="C689" s="122" t="str">
        <f>' 2_Wesentlichkeitsanalyse (dW)'!C306</f>
        <v>S3 - Betroffene Gemeinschaften</v>
      </c>
      <c r="D689" s="131" t="str">
        <f>' 2_Wesentlichkeitsanalyse (dW)'!D306</f>
        <v>Bürgerrechte und politische Rechte von Gemeinschaften</v>
      </c>
      <c r="E689" s="123" t="str">
        <f>' 2_Wesentlichkeitsanalyse (dW)'!E306</f>
        <v>Auswirkungen auf Menschenrechtsverteidiger</v>
      </c>
      <c r="F689" s="132" t="e">
        <f>IF(Tableau32[[#This Row],[Zutreffend?
'[ Ja / Nein']]]=0,"",Tableau32[[#This Row],[Zutreffend?
'[ Ja / Nein']]])</f>
        <v>#VALUE!</v>
      </c>
      <c r="G689" s="125" t="s">
        <v>44</v>
      </c>
      <c r="H689" s="133" t="str">
        <f>IF(' 2_Wesentlichkeitsanalyse (dW)'!AF306=0,"",' 2_Wesentlichkeitsanalyse (dW)'!AF306)</f>
        <v/>
      </c>
      <c r="I689" s="134" t="str">
        <f>IF(' 2_Wesentlichkeitsanalyse (dW)'!AL306=0,"",' 2_Wesentlichkeitsanalyse (dW)'!AL306)</f>
        <v/>
      </c>
    </row>
    <row r="690" spans="2:9" ht="64.5" hidden="1">
      <c r="B690" s="146" t="str">
        <f>' 2_Wesentlichkeitsanalyse (dW)'!B307</f>
        <v>ESRS S3</v>
      </c>
      <c r="C690" s="122" t="str">
        <f>' 2_Wesentlichkeitsanalyse (dW)'!C307</f>
        <v>S3 - Betroffene Gemeinschaften</v>
      </c>
      <c r="D690" s="131" t="str">
        <f>' 2_Wesentlichkeitsanalyse (dW)'!D307</f>
        <v>Bürgerrechte und politische Rechte von Gemeinschaften</v>
      </c>
      <c r="E690" s="123" t="str">
        <f>' 2_Wesentlichkeitsanalyse (dW)'!E307</f>
        <v>Auswirkungen auf Menschenrechtsverteidiger</v>
      </c>
      <c r="F690" s="132" t="e">
        <f>IF(Tableau32[[#This Row],[Zutreffend?
'[ Ja / Nein']]]=0,"",Tableau32[[#This Row],[Zutreffend?
'[ Ja / Nein']]])</f>
        <v>#VALUE!</v>
      </c>
      <c r="G690" s="125" t="s">
        <v>44</v>
      </c>
      <c r="H690" s="133" t="str">
        <f>IF(' 2_Wesentlichkeitsanalyse (dW)'!AF307=0,"",' 2_Wesentlichkeitsanalyse (dW)'!AF307)</f>
        <v/>
      </c>
      <c r="I690" s="134" t="str">
        <f>IF(' 2_Wesentlichkeitsanalyse (dW)'!AL307=0,"",' 2_Wesentlichkeitsanalyse (dW)'!AL307)</f>
        <v/>
      </c>
    </row>
    <row r="691" spans="2:9" ht="64.5" hidden="1">
      <c r="B691" s="146" t="str">
        <f>' 2_Wesentlichkeitsanalyse (dW)'!B308</f>
        <v>ESRS S3</v>
      </c>
      <c r="C691" s="122" t="str">
        <f>' 2_Wesentlichkeitsanalyse (dW)'!C308</f>
        <v>S3 - Betroffene Gemeinschaften</v>
      </c>
      <c r="D691" s="131" t="str">
        <f>' 2_Wesentlichkeitsanalyse (dW)'!D308</f>
        <v>Bürgerrechte und politische Rechte von Gemeinschaften</v>
      </c>
      <c r="E691" s="123" t="str">
        <f>' 2_Wesentlichkeitsanalyse (dW)'!E308</f>
        <v>Auswirkungen auf Menschenrechtsverteidiger</v>
      </c>
      <c r="F691" s="132" t="e">
        <f>IF(Tableau32[[#This Row],[Zutreffend?
'[ Ja / Nein']]]=0,"",Tableau32[[#This Row],[Zutreffend?
'[ Ja / Nein']]])</f>
        <v>#VALUE!</v>
      </c>
      <c r="G691" s="125" t="s">
        <v>44</v>
      </c>
      <c r="H691" s="133" t="str">
        <f>IF(' 2_Wesentlichkeitsanalyse (dW)'!AF308=0,"",' 2_Wesentlichkeitsanalyse (dW)'!AF308)</f>
        <v/>
      </c>
      <c r="I691" s="134" t="str">
        <f>IF(' 2_Wesentlichkeitsanalyse (dW)'!AL308=0,"",' 2_Wesentlichkeitsanalyse (dW)'!AL308)</f>
        <v/>
      </c>
    </row>
    <row r="692" spans="2:9" ht="64.5" hidden="1">
      <c r="B692" s="146" t="str">
        <f>' 2_Wesentlichkeitsanalyse (dW)'!B309</f>
        <v>ESRS S3</v>
      </c>
      <c r="C692" s="122" t="str">
        <f>' 2_Wesentlichkeitsanalyse (dW)'!C309</f>
        <v>S3 - Betroffene Gemeinschaften</v>
      </c>
      <c r="D692" s="131" t="str">
        <f>' 2_Wesentlichkeitsanalyse (dW)'!D309</f>
        <v>Bürgerrechte und politische Rechte von Gemeinschaften</v>
      </c>
      <c r="E692" s="123" t="str">
        <f>' 2_Wesentlichkeitsanalyse (dW)'!E309</f>
        <v>Auswirkungen auf Menschenrechtsverteidiger</v>
      </c>
      <c r="F692" s="132" t="e">
        <f>IF(Tableau32[[#This Row],[Zutreffend?
'[ Ja / Nein']]]=0,"",Tableau32[[#This Row],[Zutreffend?
'[ Ja / Nein']]])</f>
        <v>#VALUE!</v>
      </c>
      <c r="G692" s="125" t="s">
        <v>44</v>
      </c>
      <c r="H692" s="133" t="str">
        <f>IF(' 2_Wesentlichkeitsanalyse (dW)'!AF309=0,"",' 2_Wesentlichkeitsanalyse (dW)'!AF309)</f>
        <v/>
      </c>
      <c r="I692" s="134" t="str">
        <f>IF(' 2_Wesentlichkeitsanalyse (dW)'!AL309=0,"",' 2_Wesentlichkeitsanalyse (dW)'!AL309)</f>
        <v/>
      </c>
    </row>
    <row r="693" spans="2:9" ht="43" hidden="1">
      <c r="B693" s="146" t="str">
        <f>' 2_Wesentlichkeitsanalyse (dW)'!B310</f>
        <v>ESRS S3</v>
      </c>
      <c r="C693" s="122" t="str">
        <f>' 2_Wesentlichkeitsanalyse (dW)'!C310</f>
        <v>S3 - Betroffene Gemeinschaften</v>
      </c>
      <c r="D693" s="131" t="str">
        <f>' 2_Wesentlichkeitsanalyse (dW)'!D310</f>
        <v>Rechte indigener Völker</v>
      </c>
      <c r="E693" s="123" t="str">
        <f>' 2_Wesentlichkeitsanalyse (dW)'!E310</f>
        <v>Freiwillige und in Kenntnis der Sachlage erteilte vorherige Zustimmung</v>
      </c>
      <c r="F693" s="132" t="e">
        <f>IF(Tableau32[[#This Row],[Zutreffend?
'[ Ja / Nein']]]=0,"",Tableau32[[#This Row],[Zutreffend?
'[ Ja / Nein']]])</f>
        <v>#VALUE!</v>
      </c>
      <c r="G693" s="125" t="s">
        <v>44</v>
      </c>
      <c r="H693" s="133" t="str">
        <f>IF(' 2_Wesentlichkeitsanalyse (dW)'!AF310=0,"",' 2_Wesentlichkeitsanalyse (dW)'!AF310)</f>
        <v/>
      </c>
      <c r="I693" s="134" t="str">
        <f>IF(' 2_Wesentlichkeitsanalyse (dW)'!AL310=0,"",' 2_Wesentlichkeitsanalyse (dW)'!AL310)</f>
        <v/>
      </c>
    </row>
    <row r="694" spans="2:9" ht="43" hidden="1">
      <c r="B694" s="146" t="str">
        <f>' 2_Wesentlichkeitsanalyse (dW)'!B311</f>
        <v>ESRS S3</v>
      </c>
      <c r="C694" s="122" t="str">
        <f>' 2_Wesentlichkeitsanalyse (dW)'!C311</f>
        <v>S3 - Betroffene Gemeinschaften</v>
      </c>
      <c r="D694" s="131" t="str">
        <f>' 2_Wesentlichkeitsanalyse (dW)'!D311</f>
        <v>Rechte indigener Völker</v>
      </c>
      <c r="E694" s="123" t="str">
        <f>' 2_Wesentlichkeitsanalyse (dW)'!E311</f>
        <v>Freiwillige und in Kenntnis der Sachlage erteilte vorherige Zustimmung</v>
      </c>
      <c r="F694" s="132" t="e">
        <f>IF(Tableau32[[#This Row],[Zutreffend?
'[ Ja / Nein']]]=0,"",Tableau32[[#This Row],[Zutreffend?
'[ Ja / Nein']]])</f>
        <v>#VALUE!</v>
      </c>
      <c r="G694" s="125" t="s">
        <v>44</v>
      </c>
      <c r="H694" s="133" t="str">
        <f>IF(' 2_Wesentlichkeitsanalyse (dW)'!AF311=0,"",' 2_Wesentlichkeitsanalyse (dW)'!AF311)</f>
        <v/>
      </c>
      <c r="I694" s="134" t="str">
        <f>IF(' 2_Wesentlichkeitsanalyse (dW)'!AL311=0,"",' 2_Wesentlichkeitsanalyse (dW)'!AL311)</f>
        <v/>
      </c>
    </row>
    <row r="695" spans="2:9" ht="43" hidden="1">
      <c r="B695" s="146" t="str">
        <f>' 2_Wesentlichkeitsanalyse (dW)'!B312</f>
        <v>ESRS S3</v>
      </c>
      <c r="C695" s="122" t="str">
        <f>' 2_Wesentlichkeitsanalyse (dW)'!C312</f>
        <v>S3 - Betroffene Gemeinschaften</v>
      </c>
      <c r="D695" s="131" t="str">
        <f>' 2_Wesentlichkeitsanalyse (dW)'!D312</f>
        <v>Rechte indigener Völker</v>
      </c>
      <c r="E695" s="123" t="str">
        <f>' 2_Wesentlichkeitsanalyse (dW)'!E312</f>
        <v>Freiwillige und in Kenntnis der Sachlage erteilte vorherige Zustimmung</v>
      </c>
      <c r="F695" s="132" t="e">
        <f>IF(Tableau32[[#This Row],[Zutreffend?
'[ Ja / Nein']]]=0,"",Tableau32[[#This Row],[Zutreffend?
'[ Ja / Nein']]])</f>
        <v>#VALUE!</v>
      </c>
      <c r="G695" s="125" t="s">
        <v>44</v>
      </c>
      <c r="H695" s="133" t="str">
        <f>IF(' 2_Wesentlichkeitsanalyse (dW)'!AF312=0,"",' 2_Wesentlichkeitsanalyse (dW)'!AF312)</f>
        <v/>
      </c>
      <c r="I695" s="134" t="str">
        <f>IF(' 2_Wesentlichkeitsanalyse (dW)'!AL312=0,"",' 2_Wesentlichkeitsanalyse (dW)'!AL312)</f>
        <v/>
      </c>
    </row>
    <row r="696" spans="2:9" ht="43" hidden="1">
      <c r="B696" s="146" t="str">
        <f>' 2_Wesentlichkeitsanalyse (dW)'!B313</f>
        <v>ESRS S3</v>
      </c>
      <c r="C696" s="122" t="str">
        <f>' 2_Wesentlichkeitsanalyse (dW)'!C313</f>
        <v>S3 - Betroffene Gemeinschaften</v>
      </c>
      <c r="D696" s="131" t="str">
        <f>' 2_Wesentlichkeitsanalyse (dW)'!D313</f>
        <v>Rechte indigener Völker</v>
      </c>
      <c r="E696" s="123" t="str">
        <f>' 2_Wesentlichkeitsanalyse (dW)'!E313</f>
        <v>Freiwillige und in Kenntnis der Sachlage erteilte vorherige Zustimmung</v>
      </c>
      <c r="F696" s="132" t="e">
        <f>IF(Tableau32[[#This Row],[Zutreffend?
'[ Ja / Nein']]]=0,"",Tableau32[[#This Row],[Zutreffend?
'[ Ja / Nein']]])</f>
        <v>#VALUE!</v>
      </c>
      <c r="G696" s="125" t="s">
        <v>44</v>
      </c>
      <c r="H696" s="133" t="str">
        <f>IF(' 2_Wesentlichkeitsanalyse (dW)'!AF313=0,"",' 2_Wesentlichkeitsanalyse (dW)'!AF313)</f>
        <v/>
      </c>
      <c r="I696" s="134" t="str">
        <f>IF(' 2_Wesentlichkeitsanalyse (dW)'!AL313=0,"",' 2_Wesentlichkeitsanalyse (dW)'!AL313)</f>
        <v/>
      </c>
    </row>
    <row r="697" spans="2:9" ht="43" hidden="1">
      <c r="B697" s="146" t="str">
        <f>' 2_Wesentlichkeitsanalyse (dW)'!B314</f>
        <v>ESRS S3</v>
      </c>
      <c r="C697" s="122" t="str">
        <f>' 2_Wesentlichkeitsanalyse (dW)'!C314</f>
        <v>S3 - Betroffene Gemeinschaften</v>
      </c>
      <c r="D697" s="131" t="str">
        <f>' 2_Wesentlichkeitsanalyse (dW)'!D314</f>
        <v>Rechte indigener Völker</v>
      </c>
      <c r="E697" s="123" t="str">
        <f>' 2_Wesentlichkeitsanalyse (dW)'!E314</f>
        <v>Selbstbestimmung</v>
      </c>
      <c r="F697" s="132" t="e">
        <f>IF(Tableau32[[#This Row],[Zutreffend?
'[ Ja / Nein']]]=0,"",Tableau32[[#This Row],[Zutreffend?
'[ Ja / Nein']]])</f>
        <v>#VALUE!</v>
      </c>
      <c r="G697" s="125" t="s">
        <v>44</v>
      </c>
      <c r="H697" s="133" t="str">
        <f>IF(' 2_Wesentlichkeitsanalyse (dW)'!AF314=0,"",' 2_Wesentlichkeitsanalyse (dW)'!AF314)</f>
        <v/>
      </c>
      <c r="I697" s="134" t="str">
        <f>IF(' 2_Wesentlichkeitsanalyse (dW)'!AL314=0,"",' 2_Wesentlichkeitsanalyse (dW)'!AL314)</f>
        <v/>
      </c>
    </row>
    <row r="698" spans="2:9" ht="43" hidden="1">
      <c r="B698" s="146" t="str">
        <f>' 2_Wesentlichkeitsanalyse (dW)'!B315</f>
        <v>ESRS S3</v>
      </c>
      <c r="C698" s="122" t="str">
        <f>' 2_Wesentlichkeitsanalyse (dW)'!C315</f>
        <v>S3 - Betroffene Gemeinschaften</v>
      </c>
      <c r="D698" s="131" t="str">
        <f>' 2_Wesentlichkeitsanalyse (dW)'!D315</f>
        <v>Rechte indigener Völker</v>
      </c>
      <c r="E698" s="123" t="str">
        <f>' 2_Wesentlichkeitsanalyse (dW)'!E315</f>
        <v>Selbstbestimmung</v>
      </c>
      <c r="F698" s="132" t="e">
        <f>IF(Tableau32[[#This Row],[Zutreffend?
'[ Ja / Nein']]]=0,"",Tableau32[[#This Row],[Zutreffend?
'[ Ja / Nein']]])</f>
        <v>#VALUE!</v>
      </c>
      <c r="G698" s="125" t="s">
        <v>44</v>
      </c>
      <c r="H698" s="133" t="str">
        <f>IF(' 2_Wesentlichkeitsanalyse (dW)'!AF315=0,"",' 2_Wesentlichkeitsanalyse (dW)'!AF315)</f>
        <v/>
      </c>
      <c r="I698" s="134" t="str">
        <f>IF(' 2_Wesentlichkeitsanalyse (dW)'!AL315=0,"",' 2_Wesentlichkeitsanalyse (dW)'!AL315)</f>
        <v/>
      </c>
    </row>
    <row r="699" spans="2:9" ht="43" hidden="1">
      <c r="B699" s="146" t="str">
        <f>' 2_Wesentlichkeitsanalyse (dW)'!B316</f>
        <v>ESRS S3</v>
      </c>
      <c r="C699" s="122" t="str">
        <f>' 2_Wesentlichkeitsanalyse (dW)'!C316</f>
        <v>S3 - Betroffene Gemeinschaften</v>
      </c>
      <c r="D699" s="131" t="str">
        <f>' 2_Wesentlichkeitsanalyse (dW)'!D316</f>
        <v>Rechte indigener Völker</v>
      </c>
      <c r="E699" s="123" t="str">
        <f>' 2_Wesentlichkeitsanalyse (dW)'!E316</f>
        <v>Selbstbestimmung</v>
      </c>
      <c r="F699" s="132" t="e">
        <f>IF(Tableau32[[#This Row],[Zutreffend?
'[ Ja / Nein']]]=0,"",Tableau32[[#This Row],[Zutreffend?
'[ Ja / Nein']]])</f>
        <v>#VALUE!</v>
      </c>
      <c r="G699" s="125" t="s">
        <v>44</v>
      </c>
      <c r="H699" s="133" t="str">
        <f>IF(' 2_Wesentlichkeitsanalyse (dW)'!AF316=0,"",' 2_Wesentlichkeitsanalyse (dW)'!AF316)</f>
        <v/>
      </c>
      <c r="I699" s="134" t="str">
        <f>IF(' 2_Wesentlichkeitsanalyse (dW)'!AL316=0,"",' 2_Wesentlichkeitsanalyse (dW)'!AL316)</f>
        <v/>
      </c>
    </row>
    <row r="700" spans="2:9" ht="43" hidden="1">
      <c r="B700" s="146" t="str">
        <f>' 2_Wesentlichkeitsanalyse (dW)'!B317</f>
        <v>ESRS S3</v>
      </c>
      <c r="C700" s="122" t="str">
        <f>' 2_Wesentlichkeitsanalyse (dW)'!C317</f>
        <v>S3 - Betroffene Gemeinschaften</v>
      </c>
      <c r="D700" s="131" t="str">
        <f>' 2_Wesentlichkeitsanalyse (dW)'!D317</f>
        <v>Rechte indigener Völker</v>
      </c>
      <c r="E700" s="123" t="str">
        <f>' 2_Wesentlichkeitsanalyse (dW)'!E317</f>
        <v>Selbstbestimmung</v>
      </c>
      <c r="F700" s="132" t="e">
        <f>IF(Tableau32[[#This Row],[Zutreffend?
'[ Ja / Nein']]]=0,"",Tableau32[[#This Row],[Zutreffend?
'[ Ja / Nein']]])</f>
        <v>#VALUE!</v>
      </c>
      <c r="G700" s="125" t="s">
        <v>44</v>
      </c>
      <c r="H700" s="133" t="str">
        <f>IF(' 2_Wesentlichkeitsanalyse (dW)'!AF317=0,"",' 2_Wesentlichkeitsanalyse (dW)'!AF317)</f>
        <v/>
      </c>
      <c r="I700" s="134" t="str">
        <f>IF(' 2_Wesentlichkeitsanalyse (dW)'!AL317=0,"",' 2_Wesentlichkeitsanalyse (dW)'!AL317)</f>
        <v/>
      </c>
    </row>
    <row r="701" spans="2:9" ht="43" hidden="1">
      <c r="B701" s="146" t="str">
        <f>' 2_Wesentlichkeitsanalyse (dW)'!B318</f>
        <v>ESRS S3</v>
      </c>
      <c r="C701" s="122" t="str">
        <f>' 2_Wesentlichkeitsanalyse (dW)'!C318</f>
        <v>S3 - Betroffene Gemeinschaften</v>
      </c>
      <c r="D701" s="131" t="str">
        <f>' 2_Wesentlichkeitsanalyse (dW)'!D318</f>
        <v>Rechte indigener Völker</v>
      </c>
      <c r="E701" s="123" t="str">
        <f>' 2_Wesentlichkeitsanalyse (dW)'!E318</f>
        <v>Kulturelle Rechte</v>
      </c>
      <c r="F701" s="132" t="e">
        <f>IF(Tableau32[[#This Row],[Zutreffend?
'[ Ja / Nein']]]=0,"",Tableau32[[#This Row],[Zutreffend?
'[ Ja / Nein']]])</f>
        <v>#VALUE!</v>
      </c>
      <c r="G701" s="125" t="s">
        <v>44</v>
      </c>
      <c r="H701" s="133" t="str">
        <f>IF(' 2_Wesentlichkeitsanalyse (dW)'!AF318=0,"",' 2_Wesentlichkeitsanalyse (dW)'!AF318)</f>
        <v/>
      </c>
      <c r="I701" s="134" t="str">
        <f>IF(' 2_Wesentlichkeitsanalyse (dW)'!AL318=0,"",' 2_Wesentlichkeitsanalyse (dW)'!AL318)</f>
        <v/>
      </c>
    </row>
    <row r="702" spans="2:9" ht="43" hidden="1">
      <c r="B702" s="146" t="str">
        <f>' 2_Wesentlichkeitsanalyse (dW)'!B319</f>
        <v>ESRS S3</v>
      </c>
      <c r="C702" s="122" t="str">
        <f>' 2_Wesentlichkeitsanalyse (dW)'!C319</f>
        <v>S3 - Betroffene Gemeinschaften</v>
      </c>
      <c r="D702" s="131" t="str">
        <f>' 2_Wesentlichkeitsanalyse (dW)'!D319</f>
        <v>Rechte indigener Völker</v>
      </c>
      <c r="E702" s="123" t="str">
        <f>' 2_Wesentlichkeitsanalyse (dW)'!E319</f>
        <v>Kulturelle Rechte</v>
      </c>
      <c r="F702" s="132" t="e">
        <f>IF(Tableau32[[#This Row],[Zutreffend?
'[ Ja / Nein']]]=0,"",Tableau32[[#This Row],[Zutreffend?
'[ Ja / Nein']]])</f>
        <v>#VALUE!</v>
      </c>
      <c r="G702" s="125" t="s">
        <v>44</v>
      </c>
      <c r="H702" s="133" t="str">
        <f>IF(' 2_Wesentlichkeitsanalyse (dW)'!AF319=0,"",' 2_Wesentlichkeitsanalyse (dW)'!AF319)</f>
        <v/>
      </c>
      <c r="I702" s="134" t="str">
        <f>IF(' 2_Wesentlichkeitsanalyse (dW)'!AL319=0,"",' 2_Wesentlichkeitsanalyse (dW)'!AL319)</f>
        <v/>
      </c>
    </row>
    <row r="703" spans="2:9" ht="43" hidden="1">
      <c r="B703" s="146" t="str">
        <f>' 2_Wesentlichkeitsanalyse (dW)'!B320</f>
        <v>ESRS S3</v>
      </c>
      <c r="C703" s="122" t="str">
        <f>' 2_Wesentlichkeitsanalyse (dW)'!C320</f>
        <v>S3 - Betroffene Gemeinschaften</v>
      </c>
      <c r="D703" s="131" t="str">
        <f>' 2_Wesentlichkeitsanalyse (dW)'!D320</f>
        <v>Rechte indigener Völker</v>
      </c>
      <c r="E703" s="123" t="str">
        <f>' 2_Wesentlichkeitsanalyse (dW)'!E320</f>
        <v>Kulturelle Rechte</v>
      </c>
      <c r="F703" s="132" t="e">
        <f>IF(Tableau32[[#This Row],[Zutreffend?
'[ Ja / Nein']]]=0,"",Tableau32[[#This Row],[Zutreffend?
'[ Ja / Nein']]])</f>
        <v>#VALUE!</v>
      </c>
      <c r="G703" s="125" t="s">
        <v>44</v>
      </c>
      <c r="H703" s="133" t="str">
        <f>IF(' 2_Wesentlichkeitsanalyse (dW)'!AF320=0,"",' 2_Wesentlichkeitsanalyse (dW)'!AF320)</f>
        <v/>
      </c>
      <c r="I703" s="134" t="str">
        <f>IF(' 2_Wesentlichkeitsanalyse (dW)'!AL320=0,"",' 2_Wesentlichkeitsanalyse (dW)'!AL320)</f>
        <v/>
      </c>
    </row>
    <row r="704" spans="2:9" ht="43" hidden="1">
      <c r="B704" s="146" t="str">
        <f>' 2_Wesentlichkeitsanalyse (dW)'!B321</f>
        <v>ESRS S3</v>
      </c>
      <c r="C704" s="122" t="str">
        <f>' 2_Wesentlichkeitsanalyse (dW)'!C321</f>
        <v>S3 - Betroffene Gemeinschaften</v>
      </c>
      <c r="D704" s="131" t="str">
        <f>' 2_Wesentlichkeitsanalyse (dW)'!D321</f>
        <v>Rechte indigener Völker</v>
      </c>
      <c r="E704" s="123" t="str">
        <f>' 2_Wesentlichkeitsanalyse (dW)'!E321</f>
        <v>Kulturelle Rechte</v>
      </c>
      <c r="F704" s="132" t="e">
        <f>IF(Tableau32[[#This Row],[Zutreffend?
'[ Ja / Nein']]]=0,"",Tableau32[[#This Row],[Zutreffend?
'[ Ja / Nein']]])</f>
        <v>#VALUE!</v>
      </c>
      <c r="G704" s="125" t="s">
        <v>44</v>
      </c>
      <c r="H704" s="133" t="str">
        <f>IF(' 2_Wesentlichkeitsanalyse (dW)'!AF321=0,"",' 2_Wesentlichkeitsanalyse (dW)'!AF321)</f>
        <v/>
      </c>
      <c r="I704" s="134" t="str">
        <f>IF(' 2_Wesentlichkeitsanalyse (dW)'!AL321=0,"",' 2_Wesentlichkeitsanalyse (dW)'!AL321)</f>
        <v/>
      </c>
    </row>
    <row r="705" spans="2:9" ht="86" hidden="1">
      <c r="B705" s="146" t="str">
        <f>' 2_Wesentlichkeitsanalyse (dW)'!B323</f>
        <v>ESRS S4</v>
      </c>
      <c r="C705" s="122" t="str">
        <f>' 2_Wesentlichkeitsanalyse (dW)'!C323</f>
        <v>S4 - Verbraucher und Endnutzer</v>
      </c>
      <c r="D705" s="131" t="str">
        <f>' 2_Wesentlichkeitsanalyse (dW)'!D323</f>
        <v>Informationsbezogene Auswirkungen für Verbraucher und/oder Endnutzer</v>
      </c>
      <c r="E705" s="123" t="str">
        <f>' 2_Wesentlichkeitsanalyse (dW)'!E323</f>
        <v>Datenschutz</v>
      </c>
      <c r="F705" s="132" t="e">
        <f>IF(Tableau32[[#This Row],[Zutreffend?
'[ Ja / Nein']]]=0,"",Tableau32[[#This Row],[Zutreffend?
'[ Ja / Nein']]])</f>
        <v>#VALUE!</v>
      </c>
      <c r="G705" s="125" t="s">
        <v>44</v>
      </c>
      <c r="H705" s="133" t="str">
        <f>IF(' 2_Wesentlichkeitsanalyse (dW)'!AF323=0,"",' 2_Wesentlichkeitsanalyse (dW)'!AF323)</f>
        <v/>
      </c>
      <c r="I705" s="134" t="str">
        <f>IF(' 2_Wesentlichkeitsanalyse (dW)'!AL323=0,"",' 2_Wesentlichkeitsanalyse (dW)'!AL323)</f>
        <v/>
      </c>
    </row>
    <row r="706" spans="2:9" ht="86" hidden="1">
      <c r="B706" s="146" t="str">
        <f>' 2_Wesentlichkeitsanalyse (dW)'!B324</f>
        <v>ESRS S4</v>
      </c>
      <c r="C706" s="122" t="str">
        <f>' 2_Wesentlichkeitsanalyse (dW)'!C324</f>
        <v>S4 - Verbraucher und Endnutzer</v>
      </c>
      <c r="D706" s="131" t="str">
        <f>' 2_Wesentlichkeitsanalyse (dW)'!D324</f>
        <v>Informationsbezogene Auswirkungen für Verbraucher und/oder Endnutzer</v>
      </c>
      <c r="E706" s="123" t="str">
        <f>' 2_Wesentlichkeitsanalyse (dW)'!E324</f>
        <v>Datenschutz</v>
      </c>
      <c r="F706" s="132" t="e">
        <f>IF(Tableau32[[#This Row],[Zutreffend?
'[ Ja / Nein']]]=0,"",Tableau32[[#This Row],[Zutreffend?
'[ Ja / Nein']]])</f>
        <v>#VALUE!</v>
      </c>
      <c r="G706" s="125" t="s">
        <v>44</v>
      </c>
      <c r="H706" s="133" t="str">
        <f>IF(' 2_Wesentlichkeitsanalyse (dW)'!AF324=0,"",' 2_Wesentlichkeitsanalyse (dW)'!AF324)</f>
        <v/>
      </c>
      <c r="I706" s="134" t="str">
        <f>IF(' 2_Wesentlichkeitsanalyse (dW)'!AL324=0,"",' 2_Wesentlichkeitsanalyse (dW)'!AL324)</f>
        <v/>
      </c>
    </row>
    <row r="707" spans="2:9" ht="86" hidden="1">
      <c r="B707" s="146" t="str">
        <f>' 2_Wesentlichkeitsanalyse (dW)'!B325</f>
        <v>ESRS S4</v>
      </c>
      <c r="C707" s="122" t="str">
        <f>' 2_Wesentlichkeitsanalyse (dW)'!C325</f>
        <v>S4 - Verbraucher und Endnutzer</v>
      </c>
      <c r="D707" s="131" t="str">
        <f>' 2_Wesentlichkeitsanalyse (dW)'!D325</f>
        <v>Informationsbezogene Auswirkungen für Verbraucher und/oder Endnutzer</v>
      </c>
      <c r="E707" s="123" t="str">
        <f>' 2_Wesentlichkeitsanalyse (dW)'!E325</f>
        <v>Datenschutz</v>
      </c>
      <c r="F707" s="132" t="e">
        <f>IF(Tableau32[[#This Row],[Zutreffend?
'[ Ja / Nein']]]=0,"",Tableau32[[#This Row],[Zutreffend?
'[ Ja / Nein']]])</f>
        <v>#VALUE!</v>
      </c>
      <c r="G707" s="125" t="s">
        <v>44</v>
      </c>
      <c r="H707" s="133" t="str">
        <f>IF(' 2_Wesentlichkeitsanalyse (dW)'!AF325=0,"",' 2_Wesentlichkeitsanalyse (dW)'!AF325)</f>
        <v/>
      </c>
      <c r="I707" s="134" t="str">
        <f>IF(' 2_Wesentlichkeitsanalyse (dW)'!AL325=0,"",' 2_Wesentlichkeitsanalyse (dW)'!AL325)</f>
        <v/>
      </c>
    </row>
    <row r="708" spans="2:9" ht="86" hidden="1">
      <c r="B708" s="146" t="str">
        <f>' 2_Wesentlichkeitsanalyse (dW)'!B326</f>
        <v>ESRS S4</v>
      </c>
      <c r="C708" s="122" t="str">
        <f>' 2_Wesentlichkeitsanalyse (dW)'!C326</f>
        <v>S4 - Verbraucher und Endnutzer</v>
      </c>
      <c r="D708" s="131" t="str">
        <f>' 2_Wesentlichkeitsanalyse (dW)'!D326</f>
        <v>Informationsbezogene Auswirkungen für Verbraucher und/oder Endnutzer</v>
      </c>
      <c r="E708" s="123" t="str">
        <f>' 2_Wesentlichkeitsanalyse (dW)'!E326</f>
        <v>Datenschutz</v>
      </c>
      <c r="F708" s="132" t="e">
        <f>IF(Tableau32[[#This Row],[Zutreffend?
'[ Ja / Nein']]]=0,"",Tableau32[[#This Row],[Zutreffend?
'[ Ja / Nein']]])</f>
        <v>#VALUE!</v>
      </c>
      <c r="G708" s="125" t="s">
        <v>44</v>
      </c>
      <c r="H708" s="133" t="str">
        <f>IF(' 2_Wesentlichkeitsanalyse (dW)'!AF326=0,"",' 2_Wesentlichkeitsanalyse (dW)'!AF326)</f>
        <v/>
      </c>
      <c r="I708" s="134" t="str">
        <f>IF(' 2_Wesentlichkeitsanalyse (dW)'!AL326=0,"",' 2_Wesentlichkeitsanalyse (dW)'!AL326)</f>
        <v/>
      </c>
    </row>
    <row r="709" spans="2:9" ht="86" hidden="1">
      <c r="B709" s="146" t="str">
        <f>' 2_Wesentlichkeitsanalyse (dW)'!B327</f>
        <v>ESRS S4</v>
      </c>
      <c r="C709" s="122" t="str">
        <f>' 2_Wesentlichkeitsanalyse (dW)'!C327</f>
        <v>S4 - Verbraucher und Endnutzer</v>
      </c>
      <c r="D709" s="131" t="str">
        <f>' 2_Wesentlichkeitsanalyse (dW)'!D327</f>
        <v>Informationsbezogene Auswirkungen für Verbraucher und/oder Endnutzer</v>
      </c>
      <c r="E709" s="123" t="str">
        <f>' 2_Wesentlichkeitsanalyse (dW)'!E327</f>
        <v>Meinungsfreiheit</v>
      </c>
      <c r="F709" s="132" t="e">
        <f>IF(Tableau32[[#This Row],[Zutreffend?
'[ Ja / Nein']]]=0,"",Tableau32[[#This Row],[Zutreffend?
'[ Ja / Nein']]])</f>
        <v>#VALUE!</v>
      </c>
      <c r="G709" s="125" t="s">
        <v>44</v>
      </c>
      <c r="H709" s="133" t="str">
        <f>IF(' 2_Wesentlichkeitsanalyse (dW)'!AF327=0,"",' 2_Wesentlichkeitsanalyse (dW)'!AF327)</f>
        <v/>
      </c>
      <c r="I709" s="134" t="str">
        <f>IF(' 2_Wesentlichkeitsanalyse (dW)'!AL327=0,"",' 2_Wesentlichkeitsanalyse (dW)'!AL327)</f>
        <v/>
      </c>
    </row>
    <row r="710" spans="2:9" ht="86" hidden="1">
      <c r="B710" s="146" t="str">
        <f>' 2_Wesentlichkeitsanalyse (dW)'!B328</f>
        <v>ESRS S4</v>
      </c>
      <c r="C710" s="122" t="str">
        <f>' 2_Wesentlichkeitsanalyse (dW)'!C328</f>
        <v>S4 - Verbraucher und Endnutzer</v>
      </c>
      <c r="D710" s="131" t="str">
        <f>' 2_Wesentlichkeitsanalyse (dW)'!D328</f>
        <v>Informationsbezogene Auswirkungen für Verbraucher und/oder Endnutzer</v>
      </c>
      <c r="E710" s="123" t="str">
        <f>' 2_Wesentlichkeitsanalyse (dW)'!E328</f>
        <v>Meinungsfreiheit</v>
      </c>
      <c r="F710" s="132" t="e">
        <f>IF(Tableau32[[#This Row],[Zutreffend?
'[ Ja / Nein']]]=0,"",Tableau32[[#This Row],[Zutreffend?
'[ Ja / Nein']]])</f>
        <v>#VALUE!</v>
      </c>
      <c r="G710" s="125" t="s">
        <v>44</v>
      </c>
      <c r="H710" s="133" t="str">
        <f>IF(' 2_Wesentlichkeitsanalyse (dW)'!AF328=0,"",' 2_Wesentlichkeitsanalyse (dW)'!AF328)</f>
        <v/>
      </c>
      <c r="I710" s="134" t="str">
        <f>IF(' 2_Wesentlichkeitsanalyse (dW)'!AL328=0,"",' 2_Wesentlichkeitsanalyse (dW)'!AL328)</f>
        <v/>
      </c>
    </row>
    <row r="711" spans="2:9" ht="86" hidden="1">
      <c r="B711" s="146" t="str">
        <f>' 2_Wesentlichkeitsanalyse (dW)'!B329</f>
        <v>ESRS S4</v>
      </c>
      <c r="C711" s="122" t="str">
        <f>' 2_Wesentlichkeitsanalyse (dW)'!C329</f>
        <v>S4 - Verbraucher und Endnutzer</v>
      </c>
      <c r="D711" s="131" t="str">
        <f>' 2_Wesentlichkeitsanalyse (dW)'!D329</f>
        <v>Informationsbezogene Auswirkungen für Verbraucher und/oder Endnutzer</v>
      </c>
      <c r="E711" s="123" t="str">
        <f>' 2_Wesentlichkeitsanalyse (dW)'!E329</f>
        <v>Meinungsfreiheit</v>
      </c>
      <c r="F711" s="132" t="e">
        <f>IF(Tableau32[[#This Row],[Zutreffend?
'[ Ja / Nein']]]=0,"",Tableau32[[#This Row],[Zutreffend?
'[ Ja / Nein']]])</f>
        <v>#VALUE!</v>
      </c>
      <c r="G711" s="125" t="s">
        <v>44</v>
      </c>
      <c r="H711" s="133" t="str">
        <f>IF(' 2_Wesentlichkeitsanalyse (dW)'!AF329=0,"",' 2_Wesentlichkeitsanalyse (dW)'!AF329)</f>
        <v/>
      </c>
      <c r="I711" s="134" t="str">
        <f>IF(' 2_Wesentlichkeitsanalyse (dW)'!AL329=0,"",' 2_Wesentlichkeitsanalyse (dW)'!AL329)</f>
        <v/>
      </c>
    </row>
    <row r="712" spans="2:9" ht="86" hidden="1">
      <c r="B712" s="146" t="str">
        <f>' 2_Wesentlichkeitsanalyse (dW)'!B330</f>
        <v>ESRS S4</v>
      </c>
      <c r="C712" s="122" t="str">
        <f>' 2_Wesentlichkeitsanalyse (dW)'!C330</f>
        <v>S4 - Verbraucher und Endnutzer</v>
      </c>
      <c r="D712" s="131" t="str">
        <f>' 2_Wesentlichkeitsanalyse (dW)'!D330</f>
        <v>Informationsbezogene Auswirkungen für Verbraucher und/oder Endnutzer</v>
      </c>
      <c r="E712" s="123" t="str">
        <f>' 2_Wesentlichkeitsanalyse (dW)'!E330</f>
        <v>Meinungsfreiheit</v>
      </c>
      <c r="F712" s="132" t="e">
        <f>IF(Tableau32[[#This Row],[Zutreffend?
'[ Ja / Nein']]]=0,"",Tableau32[[#This Row],[Zutreffend?
'[ Ja / Nein']]])</f>
        <v>#VALUE!</v>
      </c>
      <c r="G712" s="125" t="s">
        <v>44</v>
      </c>
      <c r="H712" s="133" t="str">
        <f>IF(' 2_Wesentlichkeitsanalyse (dW)'!AF330=0,"",' 2_Wesentlichkeitsanalyse (dW)'!AF330)</f>
        <v/>
      </c>
      <c r="I712" s="134" t="str">
        <f>IF(' 2_Wesentlichkeitsanalyse (dW)'!AL330=0,"",' 2_Wesentlichkeitsanalyse (dW)'!AL330)</f>
        <v/>
      </c>
    </row>
    <row r="713" spans="2:9" ht="86" hidden="1">
      <c r="B713" s="146" t="str">
        <f>' 2_Wesentlichkeitsanalyse (dW)'!B331</f>
        <v>ESRS S4</v>
      </c>
      <c r="C713" s="122" t="str">
        <f>' 2_Wesentlichkeitsanalyse (dW)'!C331</f>
        <v>S4 - Verbraucher und Endnutzer</v>
      </c>
      <c r="D713" s="131" t="str">
        <f>' 2_Wesentlichkeitsanalyse (dW)'!D331</f>
        <v>Informationsbezogene Auswirkungen für Verbraucher und/oder Endnutzer</v>
      </c>
      <c r="E713" s="123" t="str">
        <f>' 2_Wesentlichkeitsanalyse (dW)'!E331</f>
        <v>Zugang zu (hochwertigen) Informationen</v>
      </c>
      <c r="F713" s="132" t="e">
        <f>IF(Tableau32[[#This Row],[Zutreffend?
'[ Ja / Nein']]]=0,"",Tableau32[[#This Row],[Zutreffend?
'[ Ja / Nein']]])</f>
        <v>#VALUE!</v>
      </c>
      <c r="G713" s="125" t="s">
        <v>44</v>
      </c>
      <c r="H713" s="133" t="str">
        <f>IF(' 2_Wesentlichkeitsanalyse (dW)'!AF331=0,"",' 2_Wesentlichkeitsanalyse (dW)'!AF331)</f>
        <v/>
      </c>
      <c r="I713" s="134" t="str">
        <f>IF(' 2_Wesentlichkeitsanalyse (dW)'!AL331=0,"",' 2_Wesentlichkeitsanalyse (dW)'!AL331)</f>
        <v/>
      </c>
    </row>
    <row r="714" spans="2:9" ht="86" hidden="1">
      <c r="B714" s="146" t="str">
        <f>' 2_Wesentlichkeitsanalyse (dW)'!B332</f>
        <v>ESRS S4</v>
      </c>
      <c r="C714" s="122" t="str">
        <f>' 2_Wesentlichkeitsanalyse (dW)'!C332</f>
        <v>S4 - Verbraucher und Endnutzer</v>
      </c>
      <c r="D714" s="131" t="str">
        <f>' 2_Wesentlichkeitsanalyse (dW)'!D332</f>
        <v>Informationsbezogene Auswirkungen für Verbraucher und/oder Endnutzer</v>
      </c>
      <c r="E714" s="123" t="str">
        <f>' 2_Wesentlichkeitsanalyse (dW)'!E332</f>
        <v>Zugang zu (hochwertigen) Informationen</v>
      </c>
      <c r="F714" s="132" t="e">
        <f>IF(Tableau32[[#This Row],[Zutreffend?
'[ Ja / Nein']]]=0,"",Tableau32[[#This Row],[Zutreffend?
'[ Ja / Nein']]])</f>
        <v>#VALUE!</v>
      </c>
      <c r="G714" s="125" t="s">
        <v>44</v>
      </c>
      <c r="H714" s="133" t="str">
        <f>IF(' 2_Wesentlichkeitsanalyse (dW)'!AF332=0,"",' 2_Wesentlichkeitsanalyse (dW)'!AF332)</f>
        <v/>
      </c>
      <c r="I714" s="134" t="str">
        <f>IF(' 2_Wesentlichkeitsanalyse (dW)'!AL332=0,"",' 2_Wesentlichkeitsanalyse (dW)'!AL332)</f>
        <v/>
      </c>
    </row>
    <row r="715" spans="2:9" ht="86" hidden="1">
      <c r="B715" s="146" t="str">
        <f>' 2_Wesentlichkeitsanalyse (dW)'!B333</f>
        <v>ESRS S4</v>
      </c>
      <c r="C715" s="122" t="str">
        <f>' 2_Wesentlichkeitsanalyse (dW)'!C333</f>
        <v>S4 - Verbraucher und Endnutzer</v>
      </c>
      <c r="D715" s="131" t="str">
        <f>' 2_Wesentlichkeitsanalyse (dW)'!D333</f>
        <v>Informationsbezogene Auswirkungen für Verbraucher und/oder Endnutzer</v>
      </c>
      <c r="E715" s="123" t="str">
        <f>' 2_Wesentlichkeitsanalyse (dW)'!E333</f>
        <v>Zugang zu (hochwertigen) Informationen</v>
      </c>
      <c r="F715" s="132" t="e">
        <f>IF(Tableau32[[#This Row],[Zutreffend?
'[ Ja / Nein']]]=0,"",Tableau32[[#This Row],[Zutreffend?
'[ Ja / Nein']]])</f>
        <v>#VALUE!</v>
      </c>
      <c r="G715" s="125" t="s">
        <v>44</v>
      </c>
      <c r="H715" s="133" t="str">
        <f>IF(' 2_Wesentlichkeitsanalyse (dW)'!AF333=0,"",' 2_Wesentlichkeitsanalyse (dW)'!AF333)</f>
        <v/>
      </c>
      <c r="I715" s="134" t="str">
        <f>IF(' 2_Wesentlichkeitsanalyse (dW)'!AL333=0,"",' 2_Wesentlichkeitsanalyse (dW)'!AL333)</f>
        <v/>
      </c>
    </row>
    <row r="716" spans="2:9" ht="86" hidden="1">
      <c r="B716" s="146" t="str">
        <f>' 2_Wesentlichkeitsanalyse (dW)'!B334</f>
        <v>ESRS S4</v>
      </c>
      <c r="C716" s="122" t="str">
        <f>' 2_Wesentlichkeitsanalyse (dW)'!C334</f>
        <v>S4 - Verbraucher und Endnutzer</v>
      </c>
      <c r="D716" s="131" t="str">
        <f>' 2_Wesentlichkeitsanalyse (dW)'!D334</f>
        <v>Informationsbezogene Auswirkungen für Verbraucher und/oder Endnutzer</v>
      </c>
      <c r="E716" s="123" t="str">
        <f>' 2_Wesentlichkeitsanalyse (dW)'!E334</f>
        <v>Zugang zu (hochwertigen) Informationen</v>
      </c>
      <c r="F716" s="132" t="e">
        <f>IF(Tableau32[[#This Row],[Zutreffend?
'[ Ja / Nein']]]=0,"",Tableau32[[#This Row],[Zutreffend?
'[ Ja / Nein']]])</f>
        <v>#VALUE!</v>
      </c>
      <c r="G716" s="125" t="s">
        <v>44</v>
      </c>
      <c r="H716" s="133" t="str">
        <f>IF(' 2_Wesentlichkeitsanalyse (dW)'!AF334=0,"",' 2_Wesentlichkeitsanalyse (dW)'!AF334)</f>
        <v/>
      </c>
      <c r="I716" s="134" t="str">
        <f>IF(' 2_Wesentlichkeitsanalyse (dW)'!AL334=0,"",' 2_Wesentlichkeitsanalyse (dW)'!AL334)</f>
        <v/>
      </c>
    </row>
    <row r="717" spans="2:9" ht="64.5" hidden="1">
      <c r="B717" s="146" t="str">
        <f>' 2_Wesentlichkeitsanalyse (dW)'!B335</f>
        <v>ESRS S4</v>
      </c>
      <c r="C717" s="122" t="str">
        <f>' 2_Wesentlichkeitsanalyse (dW)'!C335</f>
        <v>S4 - Verbraucher und Endnutzer</v>
      </c>
      <c r="D717" s="131" t="str">
        <f>' 2_Wesentlichkeitsanalyse (dW)'!D335</f>
        <v>Persönliche Sicherheit von Verbrauchern und/oder Endnutzern</v>
      </c>
      <c r="E717" s="123" t="str">
        <f>' 2_Wesentlichkeitsanalyse (dW)'!E335</f>
        <v>Gesundheitsschutz und Sicherheit</v>
      </c>
      <c r="F717" s="132" t="e">
        <f>IF(Tableau32[[#This Row],[Zutreffend?
'[ Ja / Nein']]]=0,"",Tableau32[[#This Row],[Zutreffend?
'[ Ja / Nein']]])</f>
        <v>#VALUE!</v>
      </c>
      <c r="G717" s="125" t="s">
        <v>44</v>
      </c>
      <c r="H717" s="133" t="str">
        <f>IF(' 2_Wesentlichkeitsanalyse (dW)'!AF335=0,"",' 2_Wesentlichkeitsanalyse (dW)'!AF335)</f>
        <v/>
      </c>
      <c r="I717" s="134" t="str">
        <f>IF(' 2_Wesentlichkeitsanalyse (dW)'!AL335=0,"",' 2_Wesentlichkeitsanalyse (dW)'!AL335)</f>
        <v/>
      </c>
    </row>
    <row r="718" spans="2:9" ht="64.5" hidden="1">
      <c r="B718" s="146" t="str">
        <f>' 2_Wesentlichkeitsanalyse (dW)'!B336</f>
        <v>ESRS S4</v>
      </c>
      <c r="C718" s="122" t="str">
        <f>' 2_Wesentlichkeitsanalyse (dW)'!C336</f>
        <v>S4 - Verbraucher und Endnutzer</v>
      </c>
      <c r="D718" s="131" t="str">
        <f>' 2_Wesentlichkeitsanalyse (dW)'!D336</f>
        <v>Persönliche Sicherheit von Verbrauchern und/oder Endnutzern</v>
      </c>
      <c r="E718" s="123" t="str">
        <f>' 2_Wesentlichkeitsanalyse (dW)'!E336</f>
        <v>Gesundheitsschutz und Sicherheit</v>
      </c>
      <c r="F718" s="132" t="e">
        <f>IF(Tableau32[[#This Row],[Zutreffend?
'[ Ja / Nein']]]=0,"",Tableau32[[#This Row],[Zutreffend?
'[ Ja / Nein']]])</f>
        <v>#VALUE!</v>
      </c>
      <c r="G718" s="125" t="s">
        <v>44</v>
      </c>
      <c r="H718" s="133" t="str">
        <f>IF(' 2_Wesentlichkeitsanalyse (dW)'!AF336=0,"",' 2_Wesentlichkeitsanalyse (dW)'!AF336)</f>
        <v/>
      </c>
      <c r="I718" s="134" t="str">
        <f>IF(' 2_Wesentlichkeitsanalyse (dW)'!AL336=0,"",' 2_Wesentlichkeitsanalyse (dW)'!AL336)</f>
        <v/>
      </c>
    </row>
    <row r="719" spans="2:9" ht="64.5" hidden="1">
      <c r="B719" s="146" t="str">
        <f>' 2_Wesentlichkeitsanalyse (dW)'!B337</f>
        <v>ESRS S4</v>
      </c>
      <c r="C719" s="122" t="str">
        <f>' 2_Wesentlichkeitsanalyse (dW)'!C337</f>
        <v>S4 - Verbraucher und Endnutzer</v>
      </c>
      <c r="D719" s="131" t="str">
        <f>' 2_Wesentlichkeitsanalyse (dW)'!D337</f>
        <v>Persönliche Sicherheit von Verbrauchern und/oder Endnutzern</v>
      </c>
      <c r="E719" s="123" t="str">
        <f>' 2_Wesentlichkeitsanalyse (dW)'!E337</f>
        <v>Gesundheitsschutz und Sicherheit</v>
      </c>
      <c r="F719" s="132" t="e">
        <f>IF(Tableau32[[#This Row],[Zutreffend?
'[ Ja / Nein']]]=0,"",Tableau32[[#This Row],[Zutreffend?
'[ Ja / Nein']]])</f>
        <v>#VALUE!</v>
      </c>
      <c r="G719" s="125" t="s">
        <v>44</v>
      </c>
      <c r="H719" s="133" t="str">
        <f>IF(' 2_Wesentlichkeitsanalyse (dW)'!AF337=0,"",' 2_Wesentlichkeitsanalyse (dW)'!AF337)</f>
        <v/>
      </c>
      <c r="I719" s="134" t="str">
        <f>IF(' 2_Wesentlichkeitsanalyse (dW)'!AL337=0,"",' 2_Wesentlichkeitsanalyse (dW)'!AL337)</f>
        <v/>
      </c>
    </row>
    <row r="720" spans="2:9" ht="64.5" hidden="1">
      <c r="B720" s="146" t="str">
        <f>' 2_Wesentlichkeitsanalyse (dW)'!B338</f>
        <v>ESRS S4</v>
      </c>
      <c r="C720" s="122" t="str">
        <f>' 2_Wesentlichkeitsanalyse (dW)'!C338</f>
        <v>S4 - Verbraucher und Endnutzer</v>
      </c>
      <c r="D720" s="131" t="str">
        <f>' 2_Wesentlichkeitsanalyse (dW)'!D338</f>
        <v>Persönliche Sicherheit von Verbrauchern und/oder Endnutzern</v>
      </c>
      <c r="E720" s="123" t="str">
        <f>' 2_Wesentlichkeitsanalyse (dW)'!E338</f>
        <v>Gesundheitsschutz und Sicherheit</v>
      </c>
      <c r="F720" s="132" t="e">
        <f>IF(Tableau32[[#This Row],[Zutreffend?
'[ Ja / Nein']]]=0,"",Tableau32[[#This Row],[Zutreffend?
'[ Ja / Nein']]])</f>
        <v>#VALUE!</v>
      </c>
      <c r="G720" s="125" t="s">
        <v>44</v>
      </c>
      <c r="H720" s="133" t="str">
        <f>IF(' 2_Wesentlichkeitsanalyse (dW)'!AF338=0,"",' 2_Wesentlichkeitsanalyse (dW)'!AF338)</f>
        <v/>
      </c>
      <c r="I720" s="134" t="str">
        <f>IF(' 2_Wesentlichkeitsanalyse (dW)'!AL338=0,"",' 2_Wesentlichkeitsanalyse (dW)'!AL338)</f>
        <v/>
      </c>
    </row>
    <row r="721" spans="2:9" ht="64.5" hidden="1">
      <c r="B721" s="146" t="str">
        <f>' 2_Wesentlichkeitsanalyse (dW)'!B339</f>
        <v>ESRS S4</v>
      </c>
      <c r="C721" s="122" t="str">
        <f>' 2_Wesentlichkeitsanalyse (dW)'!C339</f>
        <v>S4 - Verbraucher und Endnutzer</v>
      </c>
      <c r="D721" s="131" t="str">
        <f>' 2_Wesentlichkeitsanalyse (dW)'!D339</f>
        <v>Persönliche Sicherheit von Verbrauchern und/oder Endnutzern</v>
      </c>
      <c r="E721" s="123" t="str">
        <f>' 2_Wesentlichkeitsanalyse (dW)'!E339</f>
        <v>Persönliche Sicherheit</v>
      </c>
      <c r="F721" s="132" t="e">
        <f>IF(Tableau32[[#This Row],[Zutreffend?
'[ Ja / Nein']]]=0,"",Tableau32[[#This Row],[Zutreffend?
'[ Ja / Nein']]])</f>
        <v>#VALUE!</v>
      </c>
      <c r="G721" s="125" t="s">
        <v>44</v>
      </c>
      <c r="H721" s="133" t="str">
        <f>IF(' 2_Wesentlichkeitsanalyse (dW)'!AF339=0,"",' 2_Wesentlichkeitsanalyse (dW)'!AF339)</f>
        <v/>
      </c>
      <c r="I721" s="134" t="str">
        <f>IF(' 2_Wesentlichkeitsanalyse (dW)'!AL339=0,"",' 2_Wesentlichkeitsanalyse (dW)'!AL339)</f>
        <v/>
      </c>
    </row>
    <row r="722" spans="2:9" ht="64.5" hidden="1">
      <c r="B722" s="146" t="str">
        <f>' 2_Wesentlichkeitsanalyse (dW)'!B340</f>
        <v>ESRS S4</v>
      </c>
      <c r="C722" s="122" t="str">
        <f>' 2_Wesentlichkeitsanalyse (dW)'!C340</f>
        <v>S4 - Verbraucher und Endnutzer</v>
      </c>
      <c r="D722" s="131" t="str">
        <f>' 2_Wesentlichkeitsanalyse (dW)'!D340</f>
        <v>Persönliche Sicherheit von Verbrauchern und/oder Endnutzern</v>
      </c>
      <c r="E722" s="123" t="str">
        <f>' 2_Wesentlichkeitsanalyse (dW)'!E340</f>
        <v>Persönliche Sicherheit</v>
      </c>
      <c r="F722" s="132" t="e">
        <f>IF(Tableau32[[#This Row],[Zutreffend?
'[ Ja / Nein']]]=0,"",Tableau32[[#This Row],[Zutreffend?
'[ Ja / Nein']]])</f>
        <v>#VALUE!</v>
      </c>
      <c r="G722" s="125" t="s">
        <v>44</v>
      </c>
      <c r="H722" s="133" t="str">
        <f>IF(' 2_Wesentlichkeitsanalyse (dW)'!AF340=0,"",' 2_Wesentlichkeitsanalyse (dW)'!AF340)</f>
        <v/>
      </c>
      <c r="I722" s="134" t="str">
        <f>IF(' 2_Wesentlichkeitsanalyse (dW)'!AL340=0,"",' 2_Wesentlichkeitsanalyse (dW)'!AL340)</f>
        <v/>
      </c>
    </row>
    <row r="723" spans="2:9" ht="64.5" hidden="1">
      <c r="B723" s="146" t="str">
        <f>' 2_Wesentlichkeitsanalyse (dW)'!B341</f>
        <v>ESRS S4</v>
      </c>
      <c r="C723" s="122" t="str">
        <f>' 2_Wesentlichkeitsanalyse (dW)'!C341</f>
        <v>S4 - Verbraucher und Endnutzer</v>
      </c>
      <c r="D723" s="131" t="str">
        <f>' 2_Wesentlichkeitsanalyse (dW)'!D341</f>
        <v>Persönliche Sicherheit von Verbrauchern und/oder Endnutzern</v>
      </c>
      <c r="E723" s="123" t="str">
        <f>' 2_Wesentlichkeitsanalyse (dW)'!E341</f>
        <v>Persönliche Sicherheit</v>
      </c>
      <c r="F723" s="132" t="e">
        <f>IF(Tableau32[[#This Row],[Zutreffend?
'[ Ja / Nein']]]=0,"",Tableau32[[#This Row],[Zutreffend?
'[ Ja / Nein']]])</f>
        <v>#VALUE!</v>
      </c>
      <c r="G723" s="125" t="s">
        <v>44</v>
      </c>
      <c r="H723" s="133" t="str">
        <f>IF(' 2_Wesentlichkeitsanalyse (dW)'!AF341=0,"",' 2_Wesentlichkeitsanalyse (dW)'!AF341)</f>
        <v/>
      </c>
      <c r="I723" s="134" t="str">
        <f>IF(' 2_Wesentlichkeitsanalyse (dW)'!AL341=0,"",' 2_Wesentlichkeitsanalyse (dW)'!AL341)</f>
        <v/>
      </c>
    </row>
    <row r="724" spans="2:9" ht="64.5" hidden="1">
      <c r="B724" s="146" t="str">
        <f>' 2_Wesentlichkeitsanalyse (dW)'!B342</f>
        <v>ESRS S4</v>
      </c>
      <c r="C724" s="122" t="str">
        <f>' 2_Wesentlichkeitsanalyse (dW)'!C342</f>
        <v>S4 - Verbraucher und Endnutzer</v>
      </c>
      <c r="D724" s="131" t="str">
        <f>' 2_Wesentlichkeitsanalyse (dW)'!D342</f>
        <v>Persönliche Sicherheit von Verbrauchern und/oder Endnutzern</v>
      </c>
      <c r="E724" s="123" t="str">
        <f>' 2_Wesentlichkeitsanalyse (dW)'!E342</f>
        <v>Persönliche Sicherheit</v>
      </c>
      <c r="F724" s="132" t="e">
        <f>IF(Tableau32[[#This Row],[Zutreffend?
'[ Ja / Nein']]]=0,"",Tableau32[[#This Row],[Zutreffend?
'[ Ja / Nein']]])</f>
        <v>#VALUE!</v>
      </c>
      <c r="G724" s="125" t="s">
        <v>44</v>
      </c>
      <c r="H724" s="133" t="str">
        <f>IF(' 2_Wesentlichkeitsanalyse (dW)'!AF342=0,"",' 2_Wesentlichkeitsanalyse (dW)'!AF342)</f>
        <v/>
      </c>
      <c r="I724" s="134" t="str">
        <f>IF(' 2_Wesentlichkeitsanalyse (dW)'!AL342=0,"",' 2_Wesentlichkeitsanalyse (dW)'!AL342)</f>
        <v/>
      </c>
    </row>
    <row r="725" spans="2:9" ht="64.5" hidden="1">
      <c r="B725" s="146" t="str">
        <f>' 2_Wesentlichkeitsanalyse (dW)'!B343</f>
        <v>ESRS S4</v>
      </c>
      <c r="C725" s="122" t="str">
        <f>' 2_Wesentlichkeitsanalyse (dW)'!C343</f>
        <v>S4 - Verbraucher und Endnutzer</v>
      </c>
      <c r="D725" s="131" t="str">
        <f>' 2_Wesentlichkeitsanalyse (dW)'!D343</f>
        <v>Persönliche Sicherheit von Verbrauchern und/oder Endnutzern</v>
      </c>
      <c r="E725" s="123" t="str">
        <f>' 2_Wesentlichkeitsanalyse (dW)'!E343</f>
        <v>Kinderschutz</v>
      </c>
      <c r="F725" s="132" t="e">
        <f>IF(Tableau32[[#This Row],[Zutreffend?
'[ Ja / Nein']]]=0,"",Tableau32[[#This Row],[Zutreffend?
'[ Ja / Nein']]])</f>
        <v>#VALUE!</v>
      </c>
      <c r="G725" s="125" t="s">
        <v>44</v>
      </c>
      <c r="H725" s="133" t="str">
        <f>IF(' 2_Wesentlichkeitsanalyse (dW)'!AF343=0,"",' 2_Wesentlichkeitsanalyse (dW)'!AF343)</f>
        <v/>
      </c>
      <c r="I725" s="134" t="str">
        <f>IF(' 2_Wesentlichkeitsanalyse (dW)'!AL343=0,"",' 2_Wesentlichkeitsanalyse (dW)'!AL343)</f>
        <v/>
      </c>
    </row>
    <row r="726" spans="2:9" ht="64.5" hidden="1">
      <c r="B726" s="146" t="str">
        <f>' 2_Wesentlichkeitsanalyse (dW)'!B344</f>
        <v>ESRS S4</v>
      </c>
      <c r="C726" s="122" t="str">
        <f>' 2_Wesentlichkeitsanalyse (dW)'!C344</f>
        <v>S4 - Verbraucher und Endnutzer</v>
      </c>
      <c r="D726" s="131" t="str">
        <f>' 2_Wesentlichkeitsanalyse (dW)'!D344</f>
        <v>Persönliche Sicherheit von Verbrauchern und/oder Endnutzern</v>
      </c>
      <c r="E726" s="123" t="str">
        <f>' 2_Wesentlichkeitsanalyse (dW)'!E344</f>
        <v>Kinderschutz</v>
      </c>
      <c r="F726" s="132" t="e">
        <f>IF(Tableau32[[#This Row],[Zutreffend?
'[ Ja / Nein']]]=0,"",Tableau32[[#This Row],[Zutreffend?
'[ Ja / Nein']]])</f>
        <v>#VALUE!</v>
      </c>
      <c r="G726" s="125" t="s">
        <v>44</v>
      </c>
      <c r="H726" s="133" t="str">
        <f>IF(' 2_Wesentlichkeitsanalyse (dW)'!AF344=0,"",' 2_Wesentlichkeitsanalyse (dW)'!AF344)</f>
        <v/>
      </c>
      <c r="I726" s="134" t="str">
        <f>IF(' 2_Wesentlichkeitsanalyse (dW)'!AL344=0,"",' 2_Wesentlichkeitsanalyse (dW)'!AL344)</f>
        <v/>
      </c>
    </row>
    <row r="727" spans="2:9" ht="64.5" hidden="1">
      <c r="B727" s="146" t="str">
        <f>' 2_Wesentlichkeitsanalyse (dW)'!B345</f>
        <v>ESRS S4</v>
      </c>
      <c r="C727" s="122" t="str">
        <f>' 2_Wesentlichkeitsanalyse (dW)'!C345</f>
        <v>S4 - Verbraucher und Endnutzer</v>
      </c>
      <c r="D727" s="131" t="str">
        <f>' 2_Wesentlichkeitsanalyse (dW)'!D345</f>
        <v>Persönliche Sicherheit von Verbrauchern und/oder Endnutzern</v>
      </c>
      <c r="E727" s="123" t="str">
        <f>' 2_Wesentlichkeitsanalyse (dW)'!E345</f>
        <v>Kinderschutz</v>
      </c>
      <c r="F727" s="132" t="e">
        <f>IF(Tableau32[[#This Row],[Zutreffend?
'[ Ja / Nein']]]=0,"",Tableau32[[#This Row],[Zutreffend?
'[ Ja / Nein']]])</f>
        <v>#VALUE!</v>
      </c>
      <c r="G727" s="125" t="s">
        <v>44</v>
      </c>
      <c r="H727" s="133" t="str">
        <f>IF(' 2_Wesentlichkeitsanalyse (dW)'!AF345=0,"",' 2_Wesentlichkeitsanalyse (dW)'!AF345)</f>
        <v/>
      </c>
      <c r="I727" s="134" t="str">
        <f>IF(' 2_Wesentlichkeitsanalyse (dW)'!AL345=0,"",' 2_Wesentlichkeitsanalyse (dW)'!AL345)</f>
        <v/>
      </c>
    </row>
    <row r="728" spans="2:9" ht="64.5" hidden="1">
      <c r="B728" s="146" t="str">
        <f>' 2_Wesentlichkeitsanalyse (dW)'!B346</f>
        <v>ESRS S4</v>
      </c>
      <c r="C728" s="122" t="str">
        <f>' 2_Wesentlichkeitsanalyse (dW)'!C346</f>
        <v>S4 - Verbraucher und Endnutzer</v>
      </c>
      <c r="D728" s="131" t="str">
        <f>' 2_Wesentlichkeitsanalyse (dW)'!D346</f>
        <v>Persönliche Sicherheit von Verbrauchern und/oder Endnutzern</v>
      </c>
      <c r="E728" s="123" t="str">
        <f>' 2_Wesentlichkeitsanalyse (dW)'!E346</f>
        <v>Kinderschutz</v>
      </c>
      <c r="F728" s="132" t="e">
        <f>IF(Tableau32[[#This Row],[Zutreffend?
'[ Ja / Nein']]]=0,"",Tableau32[[#This Row],[Zutreffend?
'[ Ja / Nein']]])</f>
        <v>#VALUE!</v>
      </c>
      <c r="G728" s="125" t="s">
        <v>44</v>
      </c>
      <c r="H728" s="133" t="str">
        <f>IF(' 2_Wesentlichkeitsanalyse (dW)'!AF346=0,"",' 2_Wesentlichkeitsanalyse (dW)'!AF346)</f>
        <v/>
      </c>
      <c r="I728" s="134" t="str">
        <f>IF(' 2_Wesentlichkeitsanalyse (dW)'!AL346=0,"",' 2_Wesentlichkeitsanalyse (dW)'!AL346)</f>
        <v/>
      </c>
    </row>
    <row r="729" spans="2:9" ht="64.5" hidden="1">
      <c r="B729" s="146" t="str">
        <f>' 2_Wesentlichkeitsanalyse (dW)'!B347</f>
        <v>ESRS S4</v>
      </c>
      <c r="C729" s="122" t="str">
        <f>' 2_Wesentlichkeitsanalyse (dW)'!C347</f>
        <v>S4 - Verbraucher und Endnutzer</v>
      </c>
      <c r="D729" s="131" t="str">
        <f>' 2_Wesentlichkeitsanalyse (dW)'!D347</f>
        <v>Soziale Inklusion von Verbrauchern und/oder Endnutzern</v>
      </c>
      <c r="E729" s="123" t="str">
        <f>' 2_Wesentlichkeitsanalyse (dW)'!E347</f>
        <v>Nichtdiskriminierung</v>
      </c>
      <c r="F729" s="132" t="e">
        <f>IF(Tableau32[[#This Row],[Zutreffend?
'[ Ja / Nein']]]=0,"",Tableau32[[#This Row],[Zutreffend?
'[ Ja / Nein']]])</f>
        <v>#VALUE!</v>
      </c>
      <c r="G729" s="125" t="s">
        <v>44</v>
      </c>
      <c r="H729" s="133" t="str">
        <f>IF(' 2_Wesentlichkeitsanalyse (dW)'!AF347=0,"",' 2_Wesentlichkeitsanalyse (dW)'!AF347)</f>
        <v/>
      </c>
      <c r="I729" s="134" t="str">
        <f>IF(' 2_Wesentlichkeitsanalyse (dW)'!AL347=0,"",' 2_Wesentlichkeitsanalyse (dW)'!AL347)</f>
        <v/>
      </c>
    </row>
    <row r="730" spans="2:9" ht="64.5" hidden="1">
      <c r="B730" s="146" t="str">
        <f>' 2_Wesentlichkeitsanalyse (dW)'!B348</f>
        <v>ESRS S4</v>
      </c>
      <c r="C730" s="122" t="str">
        <f>' 2_Wesentlichkeitsanalyse (dW)'!C348</f>
        <v>S4 - Verbraucher und Endnutzer</v>
      </c>
      <c r="D730" s="131" t="str">
        <f>' 2_Wesentlichkeitsanalyse (dW)'!D348</f>
        <v>Soziale Inklusion von Verbrauchern und/oder Endnutzern</v>
      </c>
      <c r="E730" s="123" t="str">
        <f>' 2_Wesentlichkeitsanalyse (dW)'!E348</f>
        <v>Nichtdiskriminierung</v>
      </c>
      <c r="F730" s="132" t="e">
        <f>IF(Tableau32[[#This Row],[Zutreffend?
'[ Ja / Nein']]]=0,"",Tableau32[[#This Row],[Zutreffend?
'[ Ja / Nein']]])</f>
        <v>#VALUE!</v>
      </c>
      <c r="G730" s="125" t="s">
        <v>44</v>
      </c>
      <c r="H730" s="133" t="str">
        <f>IF(' 2_Wesentlichkeitsanalyse (dW)'!AF348=0,"",' 2_Wesentlichkeitsanalyse (dW)'!AF348)</f>
        <v/>
      </c>
      <c r="I730" s="134" t="str">
        <f>IF(' 2_Wesentlichkeitsanalyse (dW)'!AL348=0,"",' 2_Wesentlichkeitsanalyse (dW)'!AL348)</f>
        <v/>
      </c>
    </row>
    <row r="731" spans="2:9" ht="64.5" hidden="1">
      <c r="B731" s="146" t="str">
        <f>' 2_Wesentlichkeitsanalyse (dW)'!B349</f>
        <v>ESRS S4</v>
      </c>
      <c r="C731" s="122" t="str">
        <f>' 2_Wesentlichkeitsanalyse (dW)'!C349</f>
        <v>S4 - Verbraucher und Endnutzer</v>
      </c>
      <c r="D731" s="131" t="str">
        <f>' 2_Wesentlichkeitsanalyse (dW)'!D349</f>
        <v>Soziale Inklusion von Verbrauchern und/oder Endnutzern</v>
      </c>
      <c r="E731" s="123" t="str">
        <f>' 2_Wesentlichkeitsanalyse (dW)'!E349</f>
        <v>Nichtdiskriminierung</v>
      </c>
      <c r="F731" s="132" t="e">
        <f>IF(Tableau32[[#This Row],[Zutreffend?
'[ Ja / Nein']]]=0,"",Tableau32[[#This Row],[Zutreffend?
'[ Ja / Nein']]])</f>
        <v>#VALUE!</v>
      </c>
      <c r="G731" s="125" t="s">
        <v>44</v>
      </c>
      <c r="H731" s="133" t="str">
        <f>IF(' 2_Wesentlichkeitsanalyse (dW)'!AF349=0,"",' 2_Wesentlichkeitsanalyse (dW)'!AF349)</f>
        <v/>
      </c>
      <c r="I731" s="134" t="str">
        <f>IF(' 2_Wesentlichkeitsanalyse (dW)'!AL349=0,"",' 2_Wesentlichkeitsanalyse (dW)'!AL349)</f>
        <v/>
      </c>
    </row>
    <row r="732" spans="2:9" ht="64.5" hidden="1">
      <c r="B732" s="146" t="str">
        <f>' 2_Wesentlichkeitsanalyse (dW)'!B350</f>
        <v>ESRS S4</v>
      </c>
      <c r="C732" s="122" t="str">
        <f>' 2_Wesentlichkeitsanalyse (dW)'!C350</f>
        <v>S4 - Verbraucher und Endnutzer</v>
      </c>
      <c r="D732" s="131" t="str">
        <f>' 2_Wesentlichkeitsanalyse (dW)'!D350</f>
        <v>Soziale Inklusion von Verbrauchern und/oder Endnutzern</v>
      </c>
      <c r="E732" s="123" t="str">
        <f>' 2_Wesentlichkeitsanalyse (dW)'!E350</f>
        <v>Nichtdiskriminierung</v>
      </c>
      <c r="F732" s="132" t="e">
        <f>IF(Tableau32[[#This Row],[Zutreffend?
'[ Ja / Nein']]]=0,"",Tableau32[[#This Row],[Zutreffend?
'[ Ja / Nein']]])</f>
        <v>#VALUE!</v>
      </c>
      <c r="G732" s="125" t="s">
        <v>44</v>
      </c>
      <c r="H732" s="133" t="str">
        <f>IF(' 2_Wesentlichkeitsanalyse (dW)'!AF350=0,"",' 2_Wesentlichkeitsanalyse (dW)'!AF350)</f>
        <v/>
      </c>
      <c r="I732" s="134" t="str">
        <f>IF(' 2_Wesentlichkeitsanalyse (dW)'!AL350=0,"",' 2_Wesentlichkeitsanalyse (dW)'!AL350)</f>
        <v/>
      </c>
    </row>
    <row r="733" spans="2:9" ht="64.5" hidden="1">
      <c r="B733" s="146" t="str">
        <f>' 2_Wesentlichkeitsanalyse (dW)'!B351</f>
        <v>ESRS S4</v>
      </c>
      <c r="C733" s="122" t="str">
        <f>' 2_Wesentlichkeitsanalyse (dW)'!C351</f>
        <v>S4 - Verbraucher und Endnutzer</v>
      </c>
      <c r="D733" s="131" t="str">
        <f>' 2_Wesentlichkeitsanalyse (dW)'!D351</f>
        <v>Soziale Inklusion von Verbrauchern und/oder Endnutzern</v>
      </c>
      <c r="E733" s="123" t="str">
        <f>' 2_Wesentlichkeitsanalyse (dW)'!E351</f>
        <v>Zugang zu Produkten und Dienstleistungen</v>
      </c>
      <c r="F733" s="132" t="e">
        <f>IF(Tableau32[[#This Row],[Zutreffend?
'[ Ja / Nein']]]=0,"",Tableau32[[#This Row],[Zutreffend?
'[ Ja / Nein']]])</f>
        <v>#VALUE!</v>
      </c>
      <c r="G733" s="125" t="s">
        <v>44</v>
      </c>
      <c r="H733" s="133" t="str">
        <f>IF(' 2_Wesentlichkeitsanalyse (dW)'!AF351=0,"",' 2_Wesentlichkeitsanalyse (dW)'!AF351)</f>
        <v/>
      </c>
      <c r="I733" s="134" t="str">
        <f>IF(' 2_Wesentlichkeitsanalyse (dW)'!AL351=0,"",' 2_Wesentlichkeitsanalyse (dW)'!AL351)</f>
        <v/>
      </c>
    </row>
    <row r="734" spans="2:9" ht="64.5" hidden="1">
      <c r="B734" s="146" t="str">
        <f>' 2_Wesentlichkeitsanalyse (dW)'!B352</f>
        <v>ESRS S4</v>
      </c>
      <c r="C734" s="122" t="str">
        <f>' 2_Wesentlichkeitsanalyse (dW)'!C352</f>
        <v>S4 - Verbraucher und Endnutzer</v>
      </c>
      <c r="D734" s="131" t="str">
        <f>' 2_Wesentlichkeitsanalyse (dW)'!D352</f>
        <v>Soziale Inklusion von Verbrauchern und/oder Endnutzern</v>
      </c>
      <c r="E734" s="123" t="str">
        <f>' 2_Wesentlichkeitsanalyse (dW)'!E352</f>
        <v>Zugang zu Produkten und Dienstleistungen</v>
      </c>
      <c r="F734" s="132" t="e">
        <f>IF(Tableau32[[#This Row],[Zutreffend?
'[ Ja / Nein']]]=0,"",Tableau32[[#This Row],[Zutreffend?
'[ Ja / Nein']]])</f>
        <v>#VALUE!</v>
      </c>
      <c r="G734" s="125" t="s">
        <v>44</v>
      </c>
      <c r="H734" s="133" t="str">
        <f>IF(' 2_Wesentlichkeitsanalyse (dW)'!AF352=0,"",' 2_Wesentlichkeitsanalyse (dW)'!AF352)</f>
        <v/>
      </c>
      <c r="I734" s="134" t="str">
        <f>IF(' 2_Wesentlichkeitsanalyse (dW)'!AL352=0,"",' 2_Wesentlichkeitsanalyse (dW)'!AL352)</f>
        <v/>
      </c>
    </row>
    <row r="735" spans="2:9" ht="64.5" hidden="1">
      <c r="B735" s="146" t="str">
        <f>' 2_Wesentlichkeitsanalyse (dW)'!B353</f>
        <v>ESRS S4</v>
      </c>
      <c r="C735" s="122" t="str">
        <f>' 2_Wesentlichkeitsanalyse (dW)'!C353</f>
        <v>S4 - Verbraucher und Endnutzer</v>
      </c>
      <c r="D735" s="131" t="str">
        <f>' 2_Wesentlichkeitsanalyse (dW)'!D353</f>
        <v>Soziale Inklusion von Verbrauchern und/oder Endnutzern</v>
      </c>
      <c r="E735" s="123" t="str">
        <f>' 2_Wesentlichkeitsanalyse (dW)'!E353</f>
        <v>Zugang zu Produkten und Dienstleistungen</v>
      </c>
      <c r="F735" s="132" t="e">
        <f>IF(Tableau32[[#This Row],[Zutreffend?
'[ Ja / Nein']]]=0,"",Tableau32[[#This Row],[Zutreffend?
'[ Ja / Nein']]])</f>
        <v>#VALUE!</v>
      </c>
      <c r="G735" s="125" t="s">
        <v>44</v>
      </c>
      <c r="H735" s="133" t="str">
        <f>IF(' 2_Wesentlichkeitsanalyse (dW)'!AF353=0,"",' 2_Wesentlichkeitsanalyse (dW)'!AF353)</f>
        <v/>
      </c>
      <c r="I735" s="134" t="str">
        <f>IF(' 2_Wesentlichkeitsanalyse (dW)'!AL353=0,"",' 2_Wesentlichkeitsanalyse (dW)'!AL353)</f>
        <v/>
      </c>
    </row>
    <row r="736" spans="2:9" ht="64.5" hidden="1">
      <c r="B736" s="146" t="str">
        <f>' 2_Wesentlichkeitsanalyse (dW)'!B354</f>
        <v>ESRS S4</v>
      </c>
      <c r="C736" s="122" t="str">
        <f>' 2_Wesentlichkeitsanalyse (dW)'!C354</f>
        <v>S4 - Verbraucher und Endnutzer</v>
      </c>
      <c r="D736" s="131" t="str">
        <f>' 2_Wesentlichkeitsanalyse (dW)'!D354</f>
        <v>Soziale Inklusion von Verbrauchern und/oder Endnutzern</v>
      </c>
      <c r="E736" s="123" t="str">
        <f>' 2_Wesentlichkeitsanalyse (dW)'!E354</f>
        <v>Zugang zu Produkten und Dienstleistungen</v>
      </c>
      <c r="F736" s="132" t="e">
        <f>IF(Tableau32[[#This Row],[Zutreffend?
'[ Ja / Nein']]]=0,"",Tableau32[[#This Row],[Zutreffend?
'[ Ja / Nein']]])</f>
        <v>#VALUE!</v>
      </c>
      <c r="G736" s="125" t="s">
        <v>44</v>
      </c>
      <c r="H736" s="133" t="str">
        <f>IF(' 2_Wesentlichkeitsanalyse (dW)'!AF354=0,"",' 2_Wesentlichkeitsanalyse (dW)'!AF354)</f>
        <v/>
      </c>
      <c r="I736" s="134" t="str">
        <f>IF(' 2_Wesentlichkeitsanalyse (dW)'!AL354=0,"",' 2_Wesentlichkeitsanalyse (dW)'!AL354)</f>
        <v/>
      </c>
    </row>
    <row r="737" spans="2:9" ht="64.5" hidden="1">
      <c r="B737" s="146" t="str">
        <f>' 2_Wesentlichkeitsanalyse (dW)'!B355</f>
        <v>ESRS S4</v>
      </c>
      <c r="C737" s="122" t="str">
        <f>' 2_Wesentlichkeitsanalyse (dW)'!C355</f>
        <v>S4 - Verbraucher und Endnutzer</v>
      </c>
      <c r="D737" s="131" t="str">
        <f>' 2_Wesentlichkeitsanalyse (dW)'!D355</f>
        <v>Soziale Inklusion von Verbrauchern und/oder Endnutzern</v>
      </c>
      <c r="E737" s="123" t="str">
        <f>' 2_Wesentlichkeitsanalyse (dW)'!E355</f>
        <v>Verantwortliche Vermarktungspraktiken</v>
      </c>
      <c r="F737" s="132" t="e">
        <f>IF(Tableau32[[#This Row],[Zutreffend?
'[ Ja / Nein']]]=0,"",Tableau32[[#This Row],[Zutreffend?
'[ Ja / Nein']]])</f>
        <v>#VALUE!</v>
      </c>
      <c r="G737" s="125" t="s">
        <v>44</v>
      </c>
      <c r="H737" s="133" t="str">
        <f>IF(' 2_Wesentlichkeitsanalyse (dW)'!AF355=0,"",' 2_Wesentlichkeitsanalyse (dW)'!AF355)</f>
        <v/>
      </c>
      <c r="I737" s="134" t="str">
        <f>IF(' 2_Wesentlichkeitsanalyse (dW)'!AL355=0,"",' 2_Wesentlichkeitsanalyse (dW)'!AL355)</f>
        <v/>
      </c>
    </row>
    <row r="738" spans="2:9" ht="64.5" hidden="1">
      <c r="B738" s="146" t="str">
        <f>' 2_Wesentlichkeitsanalyse (dW)'!B356</f>
        <v>ESRS S4</v>
      </c>
      <c r="C738" s="122" t="str">
        <f>' 2_Wesentlichkeitsanalyse (dW)'!C356</f>
        <v>S4 - Verbraucher und Endnutzer</v>
      </c>
      <c r="D738" s="131" t="str">
        <f>' 2_Wesentlichkeitsanalyse (dW)'!D356</f>
        <v>Soziale Inklusion von Verbrauchern und/oder Endnutzern</v>
      </c>
      <c r="E738" s="123" t="str">
        <f>' 2_Wesentlichkeitsanalyse (dW)'!E356</f>
        <v>Verantwortliche Vermarktungspraktiken</v>
      </c>
      <c r="F738" s="132" t="e">
        <f>IF(Tableau32[[#This Row],[Zutreffend?
'[ Ja / Nein']]]=0,"",Tableau32[[#This Row],[Zutreffend?
'[ Ja / Nein']]])</f>
        <v>#VALUE!</v>
      </c>
      <c r="G738" s="125" t="s">
        <v>44</v>
      </c>
      <c r="H738" s="133" t="str">
        <f>IF(' 2_Wesentlichkeitsanalyse (dW)'!AF356=0,"",' 2_Wesentlichkeitsanalyse (dW)'!AF356)</f>
        <v/>
      </c>
      <c r="I738" s="134" t="str">
        <f>IF(' 2_Wesentlichkeitsanalyse (dW)'!AL356=0,"",' 2_Wesentlichkeitsanalyse (dW)'!AL356)</f>
        <v/>
      </c>
    </row>
    <row r="739" spans="2:9" ht="64.5" hidden="1">
      <c r="B739" s="146" t="str">
        <f>' 2_Wesentlichkeitsanalyse (dW)'!B357</f>
        <v>ESRS S4</v>
      </c>
      <c r="C739" s="122" t="str">
        <f>' 2_Wesentlichkeitsanalyse (dW)'!C357</f>
        <v>S4 - Verbraucher und Endnutzer</v>
      </c>
      <c r="D739" s="131" t="str">
        <f>' 2_Wesentlichkeitsanalyse (dW)'!D357</f>
        <v>Soziale Inklusion von Verbrauchern und/oder Endnutzern</v>
      </c>
      <c r="E739" s="123" t="str">
        <f>' 2_Wesentlichkeitsanalyse (dW)'!E357</f>
        <v>Verantwortliche Vermarktungspraktiken</v>
      </c>
      <c r="F739" s="132" t="e">
        <f>IF(Tableau32[[#This Row],[Zutreffend?
'[ Ja / Nein']]]=0,"",Tableau32[[#This Row],[Zutreffend?
'[ Ja / Nein']]])</f>
        <v>#VALUE!</v>
      </c>
      <c r="G739" s="125" t="s">
        <v>44</v>
      </c>
      <c r="H739" s="133" t="str">
        <f>IF(' 2_Wesentlichkeitsanalyse (dW)'!AF357=0,"",' 2_Wesentlichkeitsanalyse (dW)'!AF357)</f>
        <v/>
      </c>
      <c r="I739" s="134" t="str">
        <f>IF(' 2_Wesentlichkeitsanalyse (dW)'!AL357=0,"",' 2_Wesentlichkeitsanalyse (dW)'!AL357)</f>
        <v/>
      </c>
    </row>
    <row r="740" spans="2:9" ht="64.5" hidden="1">
      <c r="B740" s="146" t="str">
        <f>' 2_Wesentlichkeitsanalyse (dW)'!B358</f>
        <v>ESRS S4</v>
      </c>
      <c r="C740" s="122" t="str">
        <f>' 2_Wesentlichkeitsanalyse (dW)'!C358</f>
        <v>S4 - Verbraucher und Endnutzer</v>
      </c>
      <c r="D740" s="131" t="str">
        <f>' 2_Wesentlichkeitsanalyse (dW)'!D358</f>
        <v>Soziale Inklusion von Verbrauchern und/oder Endnutzern</v>
      </c>
      <c r="E740" s="123" t="str">
        <f>' 2_Wesentlichkeitsanalyse (dW)'!E358</f>
        <v>Verantwortliche Vermarktungspraktiken</v>
      </c>
      <c r="F740" s="132" t="e">
        <f>IF(Tableau32[[#This Row],[Zutreffend?
'[ Ja / Nein']]]=0,"",Tableau32[[#This Row],[Zutreffend?
'[ Ja / Nein']]])</f>
        <v>#VALUE!</v>
      </c>
      <c r="G740" s="125" t="s">
        <v>44</v>
      </c>
      <c r="H740" s="133" t="str">
        <f>IF(' 2_Wesentlichkeitsanalyse (dW)'!AF358=0,"",' 2_Wesentlichkeitsanalyse (dW)'!AF358)</f>
        <v/>
      </c>
      <c r="I740" s="134" t="str">
        <f>IF(' 2_Wesentlichkeitsanalyse (dW)'!AL358=0,"",' 2_Wesentlichkeitsanalyse (dW)'!AL358)</f>
        <v/>
      </c>
    </row>
    <row r="741" spans="2:9" ht="64.5" hidden="1">
      <c r="B741" s="146" t="str">
        <f>' 2_Wesentlichkeitsanalyse (dW)'!B360</f>
        <v>ESRS G1</v>
      </c>
      <c r="C741" s="122" t="str">
        <f>' 2_Wesentlichkeitsanalyse (dW)'!C360</f>
        <v>G1 - Unternehmenspolitik</v>
      </c>
      <c r="D741" s="131" t="str">
        <f>' 2_Wesentlichkeitsanalyse (dW)'!D360</f>
        <v>Unternehmenskultur</v>
      </c>
      <c r="E741" s="123" t="str">
        <f>' 2_Wesentlichkeitsanalyse (dW)'!E360</f>
        <v>-</v>
      </c>
      <c r="F741" s="132" t="e">
        <f>IF(Tableau32[[#This Row],[Zutreffend?
'[ Ja / Nein']]]=0,"",Tableau32[[#This Row],[Zutreffend?
'[ Ja / Nein']]])</f>
        <v>#VALUE!</v>
      </c>
      <c r="G741" s="125" t="s">
        <v>44</v>
      </c>
      <c r="H741" s="133" t="str">
        <f>IF(' 2_Wesentlichkeitsanalyse (dW)'!AF360=0,"",' 2_Wesentlichkeitsanalyse (dW)'!AF360)</f>
        <v/>
      </c>
      <c r="I741" s="134" t="str">
        <f>IF(' 2_Wesentlichkeitsanalyse (dW)'!AL360=0,"",' 2_Wesentlichkeitsanalyse (dW)'!AL360)</f>
        <v/>
      </c>
    </row>
    <row r="742" spans="2:9" ht="64.5" hidden="1">
      <c r="B742" s="146" t="str">
        <f>' 2_Wesentlichkeitsanalyse (dW)'!B361</f>
        <v>ESRS G1</v>
      </c>
      <c r="C742" s="122" t="str">
        <f>' 2_Wesentlichkeitsanalyse (dW)'!C361</f>
        <v>G1 - Unternehmenspolitik</v>
      </c>
      <c r="D742" s="131" t="str">
        <f>' 2_Wesentlichkeitsanalyse (dW)'!D361</f>
        <v>Unternehmenskultur</v>
      </c>
      <c r="E742" s="123" t="str">
        <f>' 2_Wesentlichkeitsanalyse (dW)'!E361</f>
        <v>-</v>
      </c>
      <c r="F742" s="132" t="e">
        <f>IF(Tableau32[[#This Row],[Zutreffend?
'[ Ja / Nein']]]=0,"",Tableau32[[#This Row],[Zutreffend?
'[ Ja / Nein']]])</f>
        <v>#VALUE!</v>
      </c>
      <c r="G742" s="125" t="s">
        <v>44</v>
      </c>
      <c r="H742" s="133" t="str">
        <f>IF(' 2_Wesentlichkeitsanalyse (dW)'!AF361=0,"",' 2_Wesentlichkeitsanalyse (dW)'!AF361)</f>
        <v/>
      </c>
      <c r="I742" s="134" t="str">
        <f>IF(' 2_Wesentlichkeitsanalyse (dW)'!AL361=0,"",' 2_Wesentlichkeitsanalyse (dW)'!AL361)</f>
        <v/>
      </c>
    </row>
    <row r="743" spans="2:9" ht="64.5" hidden="1">
      <c r="B743" s="146" t="str">
        <f>' 2_Wesentlichkeitsanalyse (dW)'!B362</f>
        <v>ESRS G1</v>
      </c>
      <c r="C743" s="122" t="str">
        <f>' 2_Wesentlichkeitsanalyse (dW)'!C362</f>
        <v>G1 - Unternehmenspolitik</v>
      </c>
      <c r="D743" s="131" t="str">
        <f>' 2_Wesentlichkeitsanalyse (dW)'!D362</f>
        <v>Unternehmenskultur</v>
      </c>
      <c r="E743" s="123" t="str">
        <f>' 2_Wesentlichkeitsanalyse (dW)'!E362</f>
        <v>-</v>
      </c>
      <c r="F743" s="132" t="e">
        <f>IF(Tableau32[[#This Row],[Zutreffend?
'[ Ja / Nein']]]=0,"",Tableau32[[#This Row],[Zutreffend?
'[ Ja / Nein']]])</f>
        <v>#VALUE!</v>
      </c>
      <c r="G743" s="125" t="s">
        <v>44</v>
      </c>
      <c r="H743" s="133" t="str">
        <f>IF(' 2_Wesentlichkeitsanalyse (dW)'!AF362=0,"",' 2_Wesentlichkeitsanalyse (dW)'!AF362)</f>
        <v/>
      </c>
      <c r="I743" s="134" t="str">
        <f>IF(' 2_Wesentlichkeitsanalyse (dW)'!AL362=0,"",' 2_Wesentlichkeitsanalyse (dW)'!AL362)</f>
        <v/>
      </c>
    </row>
    <row r="744" spans="2:9" ht="64.5" hidden="1">
      <c r="B744" s="146" t="str">
        <f>' 2_Wesentlichkeitsanalyse (dW)'!B363</f>
        <v>ESRS G1</v>
      </c>
      <c r="C744" s="122" t="str">
        <f>' 2_Wesentlichkeitsanalyse (dW)'!C363</f>
        <v>G1 - Unternehmenspolitik</v>
      </c>
      <c r="D744" s="131" t="str">
        <f>' 2_Wesentlichkeitsanalyse (dW)'!D363</f>
        <v>Unternehmenskultur</v>
      </c>
      <c r="E744" s="123" t="str">
        <f>' 2_Wesentlichkeitsanalyse (dW)'!E363</f>
        <v>-</v>
      </c>
      <c r="F744" s="132" t="e">
        <f>IF(Tableau32[[#This Row],[Zutreffend?
'[ Ja / Nein']]]=0,"",Tableau32[[#This Row],[Zutreffend?
'[ Ja / Nein']]])</f>
        <v>#VALUE!</v>
      </c>
      <c r="G744" s="125" t="s">
        <v>44</v>
      </c>
      <c r="H744" s="133" t="str">
        <f>IF(' 2_Wesentlichkeitsanalyse (dW)'!AF363=0,"",' 2_Wesentlichkeitsanalyse (dW)'!AF363)</f>
        <v/>
      </c>
      <c r="I744" s="134" t="str">
        <f>IF(' 2_Wesentlichkeitsanalyse (dW)'!AL363=0,"",' 2_Wesentlichkeitsanalyse (dW)'!AL363)</f>
        <v/>
      </c>
    </row>
    <row r="745" spans="2:9" ht="64.5" hidden="1">
      <c r="B745" s="146" t="str">
        <f>' 2_Wesentlichkeitsanalyse (dW)'!B364</f>
        <v>ESRS G1</v>
      </c>
      <c r="C745" s="122" t="str">
        <f>' 2_Wesentlichkeitsanalyse (dW)'!C364</f>
        <v>G1 - Unternehmenspolitik</v>
      </c>
      <c r="D745" s="131" t="str">
        <f>' 2_Wesentlichkeitsanalyse (dW)'!D364</f>
        <v>Schutz von Hinweisgebern (Whistleblower)</v>
      </c>
      <c r="E745" s="123" t="str">
        <f>' 2_Wesentlichkeitsanalyse (dW)'!E364</f>
        <v>-</v>
      </c>
      <c r="F745" s="132" t="e">
        <f>IF(Tableau32[[#This Row],[Zutreffend?
'[ Ja / Nein']]]=0,"",Tableau32[[#This Row],[Zutreffend?
'[ Ja / Nein']]])</f>
        <v>#VALUE!</v>
      </c>
      <c r="G745" s="125" t="s">
        <v>44</v>
      </c>
      <c r="H745" s="133" t="str">
        <f>IF(' 2_Wesentlichkeitsanalyse (dW)'!AF364=0,"",' 2_Wesentlichkeitsanalyse (dW)'!AF364)</f>
        <v/>
      </c>
      <c r="I745" s="134" t="str">
        <f>IF(' 2_Wesentlichkeitsanalyse (dW)'!AL364=0,"",' 2_Wesentlichkeitsanalyse (dW)'!AL364)</f>
        <v/>
      </c>
    </row>
    <row r="746" spans="2:9" ht="64.5" hidden="1">
      <c r="B746" s="146" t="str">
        <f>' 2_Wesentlichkeitsanalyse (dW)'!B365</f>
        <v>ESRS G1</v>
      </c>
      <c r="C746" s="122" t="str">
        <f>' 2_Wesentlichkeitsanalyse (dW)'!C365</f>
        <v>G1 - Unternehmenspolitik</v>
      </c>
      <c r="D746" s="131" t="str">
        <f>' 2_Wesentlichkeitsanalyse (dW)'!D365</f>
        <v>Schutz von Hinweisgebern (Whistleblower)</v>
      </c>
      <c r="E746" s="123" t="str">
        <f>' 2_Wesentlichkeitsanalyse (dW)'!E365</f>
        <v>-</v>
      </c>
      <c r="F746" s="132" t="e">
        <f>IF(Tableau32[[#This Row],[Zutreffend?
'[ Ja / Nein']]]=0,"",Tableau32[[#This Row],[Zutreffend?
'[ Ja / Nein']]])</f>
        <v>#VALUE!</v>
      </c>
      <c r="G746" s="125" t="s">
        <v>44</v>
      </c>
      <c r="H746" s="133" t="str">
        <f>IF(' 2_Wesentlichkeitsanalyse (dW)'!AF365=0,"",' 2_Wesentlichkeitsanalyse (dW)'!AF365)</f>
        <v/>
      </c>
      <c r="I746" s="134" t="str">
        <f>IF(' 2_Wesentlichkeitsanalyse (dW)'!AL365=0,"",' 2_Wesentlichkeitsanalyse (dW)'!AL365)</f>
        <v/>
      </c>
    </row>
    <row r="747" spans="2:9" ht="64.5" hidden="1">
      <c r="B747" s="146" t="str">
        <f>' 2_Wesentlichkeitsanalyse (dW)'!B366</f>
        <v>ESRS G1</v>
      </c>
      <c r="C747" s="122" t="str">
        <f>' 2_Wesentlichkeitsanalyse (dW)'!C366</f>
        <v>G1 - Unternehmenspolitik</v>
      </c>
      <c r="D747" s="131" t="str">
        <f>' 2_Wesentlichkeitsanalyse (dW)'!D366</f>
        <v>Schutz von Hinweisgebern (Whistleblower)</v>
      </c>
      <c r="E747" s="123" t="str">
        <f>' 2_Wesentlichkeitsanalyse (dW)'!E366</f>
        <v>-</v>
      </c>
      <c r="F747" s="132" t="e">
        <f>IF(Tableau32[[#This Row],[Zutreffend?
'[ Ja / Nein']]]=0,"",Tableau32[[#This Row],[Zutreffend?
'[ Ja / Nein']]])</f>
        <v>#VALUE!</v>
      </c>
      <c r="G747" s="125" t="s">
        <v>44</v>
      </c>
      <c r="H747" s="133" t="str">
        <f>IF(' 2_Wesentlichkeitsanalyse (dW)'!AF366=0,"",' 2_Wesentlichkeitsanalyse (dW)'!AF366)</f>
        <v/>
      </c>
      <c r="I747" s="134" t="str">
        <f>IF(' 2_Wesentlichkeitsanalyse (dW)'!AL366=0,"",' 2_Wesentlichkeitsanalyse (dW)'!AL366)</f>
        <v/>
      </c>
    </row>
    <row r="748" spans="2:9" ht="64.5" hidden="1">
      <c r="B748" s="146" t="str">
        <f>' 2_Wesentlichkeitsanalyse (dW)'!B367</f>
        <v>ESRS G1</v>
      </c>
      <c r="C748" s="122" t="str">
        <f>' 2_Wesentlichkeitsanalyse (dW)'!C367</f>
        <v>G1 - Unternehmenspolitik</v>
      </c>
      <c r="D748" s="131" t="str">
        <f>' 2_Wesentlichkeitsanalyse (dW)'!D367</f>
        <v>Schutz von Hinweisgebern (Whistleblower)</v>
      </c>
      <c r="E748" s="123" t="str">
        <f>' 2_Wesentlichkeitsanalyse (dW)'!E367</f>
        <v>-</v>
      </c>
      <c r="F748" s="132" t="e">
        <f>IF(Tableau32[[#This Row],[Zutreffend?
'[ Ja / Nein']]]=0,"",Tableau32[[#This Row],[Zutreffend?
'[ Ja / Nein']]])</f>
        <v>#VALUE!</v>
      </c>
      <c r="G748" s="125" t="s">
        <v>44</v>
      </c>
      <c r="H748" s="133" t="str">
        <f>IF(' 2_Wesentlichkeitsanalyse (dW)'!AF367=0,"",' 2_Wesentlichkeitsanalyse (dW)'!AF367)</f>
        <v/>
      </c>
      <c r="I748" s="134" t="str">
        <f>IF(' 2_Wesentlichkeitsanalyse (dW)'!AL367=0,"",' 2_Wesentlichkeitsanalyse (dW)'!AL367)</f>
        <v/>
      </c>
    </row>
    <row r="749" spans="2:9" ht="64.5" hidden="1">
      <c r="B749" s="146" t="str">
        <f>' 2_Wesentlichkeitsanalyse (dW)'!B368</f>
        <v>ESRS G1</v>
      </c>
      <c r="C749" s="122" t="str">
        <f>' 2_Wesentlichkeitsanalyse (dW)'!C368</f>
        <v>G1 - Unternehmenspolitik</v>
      </c>
      <c r="D749" s="131" t="str">
        <f>' 2_Wesentlichkeitsanalyse (dW)'!D368</f>
        <v>Tierschutz</v>
      </c>
      <c r="E749" s="123" t="str">
        <f>' 2_Wesentlichkeitsanalyse (dW)'!E368</f>
        <v>-</v>
      </c>
      <c r="F749" s="132" t="e">
        <f>IF(Tableau32[[#This Row],[Zutreffend?
'[ Ja / Nein']]]=0,"",Tableau32[[#This Row],[Zutreffend?
'[ Ja / Nein']]])</f>
        <v>#VALUE!</v>
      </c>
      <c r="G749" s="125" t="s">
        <v>44</v>
      </c>
      <c r="H749" s="133" t="str">
        <f>IF(' 2_Wesentlichkeitsanalyse (dW)'!AF368=0,"",' 2_Wesentlichkeitsanalyse (dW)'!AF368)</f>
        <v/>
      </c>
      <c r="I749" s="134" t="str">
        <f>IF(' 2_Wesentlichkeitsanalyse (dW)'!AL368=0,"",' 2_Wesentlichkeitsanalyse (dW)'!AL368)</f>
        <v/>
      </c>
    </row>
    <row r="750" spans="2:9" ht="64.5" hidden="1">
      <c r="B750" s="146" t="str">
        <f>' 2_Wesentlichkeitsanalyse (dW)'!B369</f>
        <v>ESRS G1</v>
      </c>
      <c r="C750" s="122" t="str">
        <f>' 2_Wesentlichkeitsanalyse (dW)'!C369</f>
        <v>G1 - Unternehmenspolitik</v>
      </c>
      <c r="D750" s="131" t="str">
        <f>' 2_Wesentlichkeitsanalyse (dW)'!D369</f>
        <v>Tierschutz</v>
      </c>
      <c r="E750" s="123" t="str">
        <f>' 2_Wesentlichkeitsanalyse (dW)'!E369</f>
        <v>-</v>
      </c>
      <c r="F750" s="132" t="e">
        <f>IF(Tableau32[[#This Row],[Zutreffend?
'[ Ja / Nein']]]=0,"",Tableau32[[#This Row],[Zutreffend?
'[ Ja / Nein']]])</f>
        <v>#VALUE!</v>
      </c>
      <c r="G750" s="125" t="s">
        <v>44</v>
      </c>
      <c r="H750" s="133" t="str">
        <f>IF(' 2_Wesentlichkeitsanalyse (dW)'!AF369=0,"",' 2_Wesentlichkeitsanalyse (dW)'!AF369)</f>
        <v/>
      </c>
      <c r="I750" s="134" t="str">
        <f>IF(' 2_Wesentlichkeitsanalyse (dW)'!AL369=0,"",' 2_Wesentlichkeitsanalyse (dW)'!AL369)</f>
        <v/>
      </c>
    </row>
    <row r="751" spans="2:9" ht="64.5" hidden="1">
      <c r="B751" s="146" t="str">
        <f>' 2_Wesentlichkeitsanalyse (dW)'!B370</f>
        <v>ESRS G1</v>
      </c>
      <c r="C751" s="122" t="str">
        <f>' 2_Wesentlichkeitsanalyse (dW)'!C370</f>
        <v>G1 - Unternehmenspolitik</v>
      </c>
      <c r="D751" s="131" t="str">
        <f>' 2_Wesentlichkeitsanalyse (dW)'!D370</f>
        <v>Tierschutz</v>
      </c>
      <c r="E751" s="123" t="str">
        <f>' 2_Wesentlichkeitsanalyse (dW)'!E370</f>
        <v>-</v>
      </c>
      <c r="F751" s="132" t="e">
        <f>IF(Tableau32[[#This Row],[Zutreffend?
'[ Ja / Nein']]]=0,"",Tableau32[[#This Row],[Zutreffend?
'[ Ja / Nein']]])</f>
        <v>#VALUE!</v>
      </c>
      <c r="G751" s="125" t="s">
        <v>44</v>
      </c>
      <c r="H751" s="133" t="str">
        <f>IF(' 2_Wesentlichkeitsanalyse (dW)'!AF370=0,"",' 2_Wesentlichkeitsanalyse (dW)'!AF370)</f>
        <v/>
      </c>
      <c r="I751" s="134" t="str">
        <f>IF(' 2_Wesentlichkeitsanalyse (dW)'!AL370=0,"",' 2_Wesentlichkeitsanalyse (dW)'!AL370)</f>
        <v/>
      </c>
    </row>
    <row r="752" spans="2:9" ht="64.5" hidden="1">
      <c r="B752" s="146" t="str">
        <f>' 2_Wesentlichkeitsanalyse (dW)'!B371</f>
        <v>ESRS G1</v>
      </c>
      <c r="C752" s="122" t="str">
        <f>' 2_Wesentlichkeitsanalyse (dW)'!C371</f>
        <v>G1 - Unternehmenspolitik</v>
      </c>
      <c r="D752" s="131" t="str">
        <f>' 2_Wesentlichkeitsanalyse (dW)'!D371</f>
        <v>Tierschutz</v>
      </c>
      <c r="E752" s="123" t="str">
        <f>' 2_Wesentlichkeitsanalyse (dW)'!E371</f>
        <v>-</v>
      </c>
      <c r="F752" s="132" t="e">
        <f>IF(Tableau32[[#This Row],[Zutreffend?
'[ Ja / Nein']]]=0,"",Tableau32[[#This Row],[Zutreffend?
'[ Ja / Nein']]])</f>
        <v>#VALUE!</v>
      </c>
      <c r="G752" s="125" t="s">
        <v>44</v>
      </c>
      <c r="H752" s="133" t="str">
        <f>IF(' 2_Wesentlichkeitsanalyse (dW)'!AF371=0,"",' 2_Wesentlichkeitsanalyse (dW)'!AF371)</f>
        <v/>
      </c>
      <c r="I752" s="134" t="str">
        <f>IF(' 2_Wesentlichkeitsanalyse (dW)'!AL371=0,"",' 2_Wesentlichkeitsanalyse (dW)'!AL371)</f>
        <v/>
      </c>
    </row>
    <row r="753" spans="2:9" ht="64.5" hidden="1">
      <c r="B753" s="146" t="str">
        <f>' 2_Wesentlichkeitsanalyse (dW)'!B372</f>
        <v>ESRS G1</v>
      </c>
      <c r="C753" s="122" t="str">
        <f>' 2_Wesentlichkeitsanalyse (dW)'!C372</f>
        <v>G1 - Unternehmenspolitik</v>
      </c>
      <c r="D753" s="131" t="str">
        <f>' 2_Wesentlichkeitsanalyse (dW)'!D372</f>
        <v>Politisches Engagement und Lobbytätigkeiten</v>
      </c>
      <c r="E753" s="123" t="str">
        <f>' 2_Wesentlichkeitsanalyse (dW)'!E372</f>
        <v>-</v>
      </c>
      <c r="F753" s="132" t="e">
        <f>IF(Tableau32[[#This Row],[Zutreffend?
'[ Ja / Nein']]]=0,"",Tableau32[[#This Row],[Zutreffend?
'[ Ja / Nein']]])</f>
        <v>#VALUE!</v>
      </c>
      <c r="G753" s="125" t="s">
        <v>44</v>
      </c>
      <c r="H753" s="133" t="str">
        <f>IF(' 2_Wesentlichkeitsanalyse (dW)'!AF372=0,"",' 2_Wesentlichkeitsanalyse (dW)'!AF372)</f>
        <v/>
      </c>
      <c r="I753" s="134" t="str">
        <f>IF(' 2_Wesentlichkeitsanalyse (dW)'!AL372=0,"",' 2_Wesentlichkeitsanalyse (dW)'!AL372)</f>
        <v/>
      </c>
    </row>
    <row r="754" spans="2:9" ht="64.5" hidden="1">
      <c r="B754" s="146" t="str">
        <f>' 2_Wesentlichkeitsanalyse (dW)'!B373</f>
        <v>ESRS G1</v>
      </c>
      <c r="C754" s="122" t="str">
        <f>' 2_Wesentlichkeitsanalyse (dW)'!C373</f>
        <v>G1 - Unternehmenspolitik</v>
      </c>
      <c r="D754" s="131" t="str">
        <f>' 2_Wesentlichkeitsanalyse (dW)'!D373</f>
        <v>Politisches Engagement und Lobbytätigkeiten</v>
      </c>
      <c r="E754" s="123" t="str">
        <f>' 2_Wesentlichkeitsanalyse (dW)'!E373</f>
        <v>-</v>
      </c>
      <c r="F754" s="132" t="e">
        <f>IF(Tableau32[[#This Row],[Zutreffend?
'[ Ja / Nein']]]=0,"",Tableau32[[#This Row],[Zutreffend?
'[ Ja / Nein']]])</f>
        <v>#VALUE!</v>
      </c>
      <c r="G754" s="125" t="s">
        <v>44</v>
      </c>
      <c r="H754" s="133" t="str">
        <f>IF(' 2_Wesentlichkeitsanalyse (dW)'!AF373=0,"",' 2_Wesentlichkeitsanalyse (dW)'!AF373)</f>
        <v/>
      </c>
      <c r="I754" s="134" t="str">
        <f>IF(' 2_Wesentlichkeitsanalyse (dW)'!AL373=0,"",' 2_Wesentlichkeitsanalyse (dW)'!AL373)</f>
        <v/>
      </c>
    </row>
    <row r="755" spans="2:9" ht="64.5" hidden="1">
      <c r="B755" s="146" t="str">
        <f>' 2_Wesentlichkeitsanalyse (dW)'!B374</f>
        <v>ESRS G1</v>
      </c>
      <c r="C755" s="122" t="str">
        <f>' 2_Wesentlichkeitsanalyse (dW)'!C374</f>
        <v>G1 - Unternehmenspolitik</v>
      </c>
      <c r="D755" s="131" t="str">
        <f>' 2_Wesentlichkeitsanalyse (dW)'!D374</f>
        <v>Politisches Engagement und Lobbytätigkeiten</v>
      </c>
      <c r="E755" s="123" t="str">
        <f>' 2_Wesentlichkeitsanalyse (dW)'!E374</f>
        <v>-</v>
      </c>
      <c r="F755" s="132" t="e">
        <f>IF(Tableau32[[#This Row],[Zutreffend?
'[ Ja / Nein']]]=0,"",Tableau32[[#This Row],[Zutreffend?
'[ Ja / Nein']]])</f>
        <v>#VALUE!</v>
      </c>
      <c r="G755" s="125" t="s">
        <v>44</v>
      </c>
      <c r="H755" s="133" t="str">
        <f>IF(' 2_Wesentlichkeitsanalyse (dW)'!AF374=0,"",' 2_Wesentlichkeitsanalyse (dW)'!AF374)</f>
        <v/>
      </c>
      <c r="I755" s="134" t="str">
        <f>IF(' 2_Wesentlichkeitsanalyse (dW)'!AL374=0,"",' 2_Wesentlichkeitsanalyse (dW)'!AL374)</f>
        <v/>
      </c>
    </row>
    <row r="756" spans="2:9" ht="64.5" hidden="1">
      <c r="B756" s="146" t="str">
        <f>' 2_Wesentlichkeitsanalyse (dW)'!B375</f>
        <v>ESRS G1</v>
      </c>
      <c r="C756" s="122" t="str">
        <f>' 2_Wesentlichkeitsanalyse (dW)'!C375</f>
        <v>G1 - Unternehmenspolitik</v>
      </c>
      <c r="D756" s="131" t="str">
        <f>' 2_Wesentlichkeitsanalyse (dW)'!D375</f>
        <v>Politisches Engagement und Lobbytätigkeiten</v>
      </c>
      <c r="E756" s="123" t="str">
        <f>' 2_Wesentlichkeitsanalyse (dW)'!E375</f>
        <v>-</v>
      </c>
      <c r="F756" s="132" t="e">
        <f>IF(Tableau32[[#This Row],[Zutreffend?
'[ Ja / Nein']]]=0,"",Tableau32[[#This Row],[Zutreffend?
'[ Ja / Nein']]])</f>
        <v>#VALUE!</v>
      </c>
      <c r="G756" s="125" t="s">
        <v>44</v>
      </c>
      <c r="H756" s="133" t="str">
        <f>IF(' 2_Wesentlichkeitsanalyse (dW)'!AF375=0,"",' 2_Wesentlichkeitsanalyse (dW)'!AF375)</f>
        <v/>
      </c>
      <c r="I756" s="134" t="str">
        <f>IF(' 2_Wesentlichkeitsanalyse (dW)'!AL375=0,"",' 2_Wesentlichkeitsanalyse (dW)'!AL375)</f>
        <v/>
      </c>
    </row>
    <row r="757" spans="2:9" ht="107.5" hidden="1">
      <c r="B757" s="146" t="str">
        <f>' 2_Wesentlichkeitsanalyse (dW)'!B376</f>
        <v>ESRS G1</v>
      </c>
      <c r="C757" s="122" t="str">
        <f>' 2_Wesentlichkeitsanalyse (dW)'!C376</f>
        <v>G1 - Unternehmenspolitik</v>
      </c>
      <c r="D757" s="131" t="str">
        <f>' 2_Wesentlichkeitsanalyse (dW)'!D376</f>
        <v>Management der Beziehungen zu Lieferanten, einschließlich Zahlungspraktiken</v>
      </c>
      <c r="E757" s="123" t="str">
        <f>' 2_Wesentlichkeitsanalyse (dW)'!E376</f>
        <v>-</v>
      </c>
      <c r="F757" s="132" t="e">
        <f>IF(Tableau32[[#This Row],[Zutreffend?
'[ Ja / Nein']]]=0,"",Tableau32[[#This Row],[Zutreffend?
'[ Ja / Nein']]])</f>
        <v>#VALUE!</v>
      </c>
      <c r="G757" s="125" t="s">
        <v>44</v>
      </c>
      <c r="H757" s="133" t="str">
        <f>IF(' 2_Wesentlichkeitsanalyse (dW)'!AF376=0,"",' 2_Wesentlichkeitsanalyse (dW)'!AF376)</f>
        <v/>
      </c>
      <c r="I757" s="134" t="str">
        <f>IF(' 2_Wesentlichkeitsanalyse (dW)'!AL376=0,"",' 2_Wesentlichkeitsanalyse (dW)'!AL376)</f>
        <v/>
      </c>
    </row>
    <row r="758" spans="2:9" ht="107.5" hidden="1">
      <c r="B758" s="146" t="str">
        <f>' 2_Wesentlichkeitsanalyse (dW)'!B377</f>
        <v>ESRS G1</v>
      </c>
      <c r="C758" s="122" t="str">
        <f>' 2_Wesentlichkeitsanalyse (dW)'!C377</f>
        <v>G1 - Unternehmenspolitik</v>
      </c>
      <c r="D758" s="131" t="str">
        <f>' 2_Wesentlichkeitsanalyse (dW)'!D377</f>
        <v>Management der Beziehungen zu Lieferanten, einschließlich Zahlungspraktiken</v>
      </c>
      <c r="E758" s="123" t="str">
        <f>' 2_Wesentlichkeitsanalyse (dW)'!E377</f>
        <v>-</v>
      </c>
      <c r="F758" s="132" t="e">
        <f>IF(Tableau32[[#This Row],[Zutreffend?
'[ Ja / Nein']]]=0,"",Tableau32[[#This Row],[Zutreffend?
'[ Ja / Nein']]])</f>
        <v>#VALUE!</v>
      </c>
      <c r="G758" s="125" t="s">
        <v>44</v>
      </c>
      <c r="H758" s="133" t="str">
        <f>IF(' 2_Wesentlichkeitsanalyse (dW)'!AF377=0,"",' 2_Wesentlichkeitsanalyse (dW)'!AF377)</f>
        <v/>
      </c>
      <c r="I758" s="134" t="str">
        <f>IF(' 2_Wesentlichkeitsanalyse (dW)'!AL377=0,"",' 2_Wesentlichkeitsanalyse (dW)'!AL377)</f>
        <v/>
      </c>
    </row>
    <row r="759" spans="2:9" ht="107.5" hidden="1">
      <c r="B759" s="146" t="str">
        <f>' 2_Wesentlichkeitsanalyse (dW)'!B378</f>
        <v>ESRS G1</v>
      </c>
      <c r="C759" s="122" t="str">
        <f>' 2_Wesentlichkeitsanalyse (dW)'!C378</f>
        <v>G1 - Unternehmenspolitik</v>
      </c>
      <c r="D759" s="131" t="str">
        <f>' 2_Wesentlichkeitsanalyse (dW)'!D378</f>
        <v>Management der Beziehungen zu Lieferanten, einschließlich Zahlungspraktiken</v>
      </c>
      <c r="E759" s="123" t="str">
        <f>' 2_Wesentlichkeitsanalyse (dW)'!E378</f>
        <v>-</v>
      </c>
      <c r="F759" s="132" t="e">
        <f>IF(Tableau32[[#This Row],[Zutreffend?
'[ Ja / Nein']]]=0,"",Tableau32[[#This Row],[Zutreffend?
'[ Ja / Nein']]])</f>
        <v>#VALUE!</v>
      </c>
      <c r="G759" s="125" t="s">
        <v>44</v>
      </c>
      <c r="H759" s="133" t="str">
        <f>IF(' 2_Wesentlichkeitsanalyse (dW)'!AF378=0,"",' 2_Wesentlichkeitsanalyse (dW)'!AF378)</f>
        <v/>
      </c>
      <c r="I759" s="134" t="str">
        <f>IF(' 2_Wesentlichkeitsanalyse (dW)'!AL378=0,"",' 2_Wesentlichkeitsanalyse (dW)'!AL378)</f>
        <v/>
      </c>
    </row>
    <row r="760" spans="2:9" ht="107.5" hidden="1">
      <c r="B760" s="146" t="str">
        <f>' 2_Wesentlichkeitsanalyse (dW)'!B379</f>
        <v>ESRS G1</v>
      </c>
      <c r="C760" s="122" t="str">
        <f>' 2_Wesentlichkeitsanalyse (dW)'!C379</f>
        <v>G1 - Unternehmenspolitik</v>
      </c>
      <c r="D760" s="131" t="str">
        <f>' 2_Wesentlichkeitsanalyse (dW)'!D379</f>
        <v>Management der Beziehungen zu Lieferanten, einschließlich Zahlungspraktiken</v>
      </c>
      <c r="E760" s="123" t="str">
        <f>' 2_Wesentlichkeitsanalyse (dW)'!E379</f>
        <v>-</v>
      </c>
      <c r="F760" s="132" t="e">
        <f>IF(Tableau32[[#This Row],[Zutreffend?
'[ Ja / Nein']]]=0,"",Tableau32[[#This Row],[Zutreffend?
'[ Ja / Nein']]])</f>
        <v>#VALUE!</v>
      </c>
      <c r="G760" s="125" t="s">
        <v>44</v>
      </c>
      <c r="H760" s="133" t="str">
        <f>IF(' 2_Wesentlichkeitsanalyse (dW)'!AF379=0,"",' 2_Wesentlichkeitsanalyse (dW)'!AF379)</f>
        <v/>
      </c>
      <c r="I760" s="134" t="str">
        <f>IF(' 2_Wesentlichkeitsanalyse (dW)'!AL379=0,"",' 2_Wesentlichkeitsanalyse (dW)'!AL379)</f>
        <v/>
      </c>
    </row>
    <row r="761" spans="2:9" ht="64.5" hidden="1">
      <c r="B761" s="146" t="str">
        <f>' 2_Wesentlichkeitsanalyse (dW)'!B380</f>
        <v>ESRS G1</v>
      </c>
      <c r="C761" s="122" t="str">
        <f>' 2_Wesentlichkeitsanalyse (dW)'!C380</f>
        <v>G1 - Unternehmenspolitik</v>
      </c>
      <c r="D761" s="131" t="str">
        <f>' 2_Wesentlichkeitsanalyse (dW)'!D380</f>
        <v>Korruption und Bestechung</v>
      </c>
      <c r="E761" s="123" t="str">
        <f>' 2_Wesentlichkeitsanalyse (dW)'!E380</f>
        <v>Vermeidung und Aufdeckung einschließlich Schulung</v>
      </c>
      <c r="F761" s="132" t="e">
        <f>IF(Tableau32[[#This Row],[Zutreffend?
'[ Ja / Nein']]]=0,"",Tableau32[[#This Row],[Zutreffend?
'[ Ja / Nein']]])</f>
        <v>#VALUE!</v>
      </c>
      <c r="G761" s="125" t="s">
        <v>44</v>
      </c>
      <c r="H761" s="133" t="str">
        <f>IF(' 2_Wesentlichkeitsanalyse (dW)'!AF380=0,"",' 2_Wesentlichkeitsanalyse (dW)'!AF380)</f>
        <v/>
      </c>
      <c r="I761" s="134" t="str">
        <f>IF(' 2_Wesentlichkeitsanalyse (dW)'!AL380=0,"",' 2_Wesentlichkeitsanalyse (dW)'!AL380)</f>
        <v/>
      </c>
    </row>
    <row r="762" spans="2:9" ht="64.5" hidden="1">
      <c r="B762" s="146" t="str">
        <f>' 2_Wesentlichkeitsanalyse (dW)'!B381</f>
        <v>ESRS G1</v>
      </c>
      <c r="C762" s="122" t="str">
        <f>' 2_Wesentlichkeitsanalyse (dW)'!C381</f>
        <v>G1 - Unternehmenspolitik</v>
      </c>
      <c r="D762" s="131" t="str">
        <f>' 2_Wesentlichkeitsanalyse (dW)'!D381</f>
        <v>Korruption und Bestechung</v>
      </c>
      <c r="E762" s="123" t="str">
        <f>' 2_Wesentlichkeitsanalyse (dW)'!E381</f>
        <v>Vermeidung und Aufdeckung einschließlich Schulung</v>
      </c>
      <c r="F762" s="132" t="e">
        <f>IF(Tableau32[[#This Row],[Zutreffend?
'[ Ja / Nein']]]=0,"",Tableau32[[#This Row],[Zutreffend?
'[ Ja / Nein']]])</f>
        <v>#VALUE!</v>
      </c>
      <c r="G762" s="125" t="s">
        <v>44</v>
      </c>
      <c r="H762" s="133" t="str">
        <f>IF(' 2_Wesentlichkeitsanalyse (dW)'!AF381=0,"",' 2_Wesentlichkeitsanalyse (dW)'!AF381)</f>
        <v/>
      </c>
      <c r="I762" s="134" t="str">
        <f>IF(' 2_Wesentlichkeitsanalyse (dW)'!AL381=0,"",' 2_Wesentlichkeitsanalyse (dW)'!AL381)</f>
        <v/>
      </c>
    </row>
    <row r="763" spans="2:9" ht="64.5" hidden="1">
      <c r="B763" s="146" t="str">
        <f>' 2_Wesentlichkeitsanalyse (dW)'!B382</f>
        <v>ESRS G1</v>
      </c>
      <c r="C763" s="122" t="str">
        <f>' 2_Wesentlichkeitsanalyse (dW)'!C382</f>
        <v>G1 - Unternehmenspolitik</v>
      </c>
      <c r="D763" s="131" t="str">
        <f>' 2_Wesentlichkeitsanalyse (dW)'!D382</f>
        <v>Korruption und Bestechung</v>
      </c>
      <c r="E763" s="123" t="str">
        <f>' 2_Wesentlichkeitsanalyse (dW)'!E382</f>
        <v>Vermeidung und Aufdeckung einschließlich Schulung</v>
      </c>
      <c r="F763" s="132" t="e">
        <f>IF(Tableau32[[#This Row],[Zutreffend?
'[ Ja / Nein']]]=0,"",Tableau32[[#This Row],[Zutreffend?
'[ Ja / Nein']]])</f>
        <v>#VALUE!</v>
      </c>
      <c r="G763" s="125" t="s">
        <v>44</v>
      </c>
      <c r="H763" s="133" t="str">
        <f>IF(' 2_Wesentlichkeitsanalyse (dW)'!AF382=0,"",' 2_Wesentlichkeitsanalyse (dW)'!AF382)</f>
        <v/>
      </c>
      <c r="I763" s="134" t="str">
        <f>IF(' 2_Wesentlichkeitsanalyse (dW)'!AL382=0,"",' 2_Wesentlichkeitsanalyse (dW)'!AL382)</f>
        <v/>
      </c>
    </row>
    <row r="764" spans="2:9" ht="64.5" hidden="1">
      <c r="B764" s="146" t="str">
        <f>' 2_Wesentlichkeitsanalyse (dW)'!B383</f>
        <v>ESRS G1</v>
      </c>
      <c r="C764" s="122" t="str">
        <f>' 2_Wesentlichkeitsanalyse (dW)'!C383</f>
        <v>G1 - Unternehmenspolitik</v>
      </c>
      <c r="D764" s="131" t="str">
        <f>' 2_Wesentlichkeitsanalyse (dW)'!D383</f>
        <v>Korruption und Bestechung</v>
      </c>
      <c r="E764" s="123" t="str">
        <f>' 2_Wesentlichkeitsanalyse (dW)'!E383</f>
        <v>Vermeidung und Aufdeckung einschließlich Schulung</v>
      </c>
      <c r="F764" s="132" t="e">
        <f>IF(Tableau32[[#This Row],[Zutreffend?
'[ Ja / Nein']]]=0,"",Tableau32[[#This Row],[Zutreffend?
'[ Ja / Nein']]])</f>
        <v>#VALUE!</v>
      </c>
      <c r="G764" s="125" t="s">
        <v>44</v>
      </c>
      <c r="H764" s="133" t="str">
        <f>IF(' 2_Wesentlichkeitsanalyse (dW)'!AF383=0,"",' 2_Wesentlichkeitsanalyse (dW)'!AF383)</f>
        <v/>
      </c>
      <c r="I764" s="134" t="str">
        <f>IF(' 2_Wesentlichkeitsanalyse (dW)'!AL383=0,"",' 2_Wesentlichkeitsanalyse (dW)'!AL383)</f>
        <v/>
      </c>
    </row>
    <row r="765" spans="2:9" ht="64.5" hidden="1">
      <c r="B765" s="146" t="str">
        <f>' 2_Wesentlichkeitsanalyse (dW)'!B384</f>
        <v>ESRS G1</v>
      </c>
      <c r="C765" s="122" t="str">
        <f>' 2_Wesentlichkeitsanalyse (dW)'!C384</f>
        <v>G1 - Unternehmenspolitik</v>
      </c>
      <c r="D765" s="131" t="str">
        <f>' 2_Wesentlichkeitsanalyse (dW)'!D384</f>
        <v>Korruption und Bestechung</v>
      </c>
      <c r="E765" s="123" t="str">
        <f>' 2_Wesentlichkeitsanalyse (dW)'!E384</f>
        <v>Vorkommnisse</v>
      </c>
      <c r="F765" s="132" t="e">
        <f>IF(Tableau32[[#This Row],[Zutreffend?
'[ Ja / Nein']]]=0,"",Tableau32[[#This Row],[Zutreffend?
'[ Ja / Nein']]])</f>
        <v>#VALUE!</v>
      </c>
      <c r="G765" s="125" t="s">
        <v>44</v>
      </c>
      <c r="H765" s="133" t="str">
        <f>IF(' 2_Wesentlichkeitsanalyse (dW)'!AF384=0,"",' 2_Wesentlichkeitsanalyse (dW)'!AF384)</f>
        <v/>
      </c>
      <c r="I765" s="134" t="str">
        <f>IF(' 2_Wesentlichkeitsanalyse (dW)'!AL384=0,"",' 2_Wesentlichkeitsanalyse (dW)'!AL384)</f>
        <v/>
      </c>
    </row>
    <row r="766" spans="2:9" ht="64.5" hidden="1">
      <c r="B766" s="146" t="str">
        <f>' 2_Wesentlichkeitsanalyse (dW)'!B385</f>
        <v>ESRS G1</v>
      </c>
      <c r="C766" s="122" t="str">
        <f>' 2_Wesentlichkeitsanalyse (dW)'!C385</f>
        <v>G1 - Unternehmenspolitik</v>
      </c>
      <c r="D766" s="131" t="str">
        <f>' 2_Wesentlichkeitsanalyse (dW)'!D385</f>
        <v>Korruption und Bestechung</v>
      </c>
      <c r="E766" s="123" t="str">
        <f>' 2_Wesentlichkeitsanalyse (dW)'!E385</f>
        <v>Vorkommnisse</v>
      </c>
      <c r="F766" s="132" t="e">
        <f>IF(Tableau32[[#This Row],[Zutreffend?
'[ Ja / Nein']]]=0,"",Tableau32[[#This Row],[Zutreffend?
'[ Ja / Nein']]])</f>
        <v>#VALUE!</v>
      </c>
      <c r="G766" s="125" t="s">
        <v>44</v>
      </c>
      <c r="H766" s="133" t="str">
        <f>IF(' 2_Wesentlichkeitsanalyse (dW)'!AF385=0,"",' 2_Wesentlichkeitsanalyse (dW)'!AF385)</f>
        <v/>
      </c>
      <c r="I766" s="134" t="str">
        <f>IF(' 2_Wesentlichkeitsanalyse (dW)'!AL385=0,"",' 2_Wesentlichkeitsanalyse (dW)'!AL385)</f>
        <v/>
      </c>
    </row>
    <row r="767" spans="2:9" ht="64.5" hidden="1">
      <c r="B767" s="146" t="str">
        <f>' 2_Wesentlichkeitsanalyse (dW)'!B386</f>
        <v>ESRS G1</v>
      </c>
      <c r="C767" s="122" t="str">
        <f>' 2_Wesentlichkeitsanalyse (dW)'!C386</f>
        <v>G1 - Unternehmenspolitik</v>
      </c>
      <c r="D767" s="131" t="str">
        <f>' 2_Wesentlichkeitsanalyse (dW)'!D386</f>
        <v>Korruption und Bestechung</v>
      </c>
      <c r="E767" s="123" t="str">
        <f>' 2_Wesentlichkeitsanalyse (dW)'!E386</f>
        <v>Vorkommnisse</v>
      </c>
      <c r="F767" s="132" t="e">
        <f>IF(Tableau32[[#This Row],[Zutreffend?
'[ Ja / Nein']]]=0,"",Tableau32[[#This Row],[Zutreffend?
'[ Ja / Nein']]])</f>
        <v>#VALUE!</v>
      </c>
      <c r="G767" s="125" t="s">
        <v>44</v>
      </c>
      <c r="H767" s="133" t="str">
        <f>IF(' 2_Wesentlichkeitsanalyse (dW)'!AF386=0,"",' 2_Wesentlichkeitsanalyse (dW)'!AF386)</f>
        <v/>
      </c>
      <c r="I767" s="134" t="str">
        <f>IF(' 2_Wesentlichkeitsanalyse (dW)'!AL386=0,"",' 2_Wesentlichkeitsanalyse (dW)'!AL386)</f>
        <v/>
      </c>
    </row>
    <row r="768" spans="2:9" ht="64.5" hidden="1">
      <c r="B768" s="146" t="str">
        <f>' 2_Wesentlichkeitsanalyse (dW)'!B387</f>
        <v>ESRS G1</v>
      </c>
      <c r="C768" s="122" t="str">
        <f>' 2_Wesentlichkeitsanalyse (dW)'!C387</f>
        <v>G1 - Unternehmenspolitik</v>
      </c>
      <c r="D768" s="131" t="str">
        <f>' 2_Wesentlichkeitsanalyse (dW)'!D387</f>
        <v>Korruption und Bestechung</v>
      </c>
      <c r="E768" s="123" t="str">
        <f>' 2_Wesentlichkeitsanalyse (dW)'!E387</f>
        <v>Vorkommnisse</v>
      </c>
      <c r="F768" s="132" t="e">
        <f>IF(Tableau32[[#This Row],[Zutreffend?
'[ Ja / Nein']]]=0,"",Tableau32[[#This Row],[Zutreffend?
'[ Ja / Nein']]])</f>
        <v>#VALUE!</v>
      </c>
      <c r="G768" s="125" t="s">
        <v>44</v>
      </c>
      <c r="H768" s="133" t="str">
        <f>IF(' 2_Wesentlichkeitsanalyse (dW)'!AF387=0,"",' 2_Wesentlichkeitsanalyse (dW)'!AF387)</f>
        <v/>
      </c>
      <c r="I768" s="134" t="str">
        <f>IF(' 2_Wesentlichkeitsanalyse (dW)'!AL387=0,"",' 2_Wesentlichkeitsanalyse (dW)'!AL387)</f>
        <v/>
      </c>
    </row>
    <row r="769" spans="2:9" ht="43" hidden="1">
      <c r="B769" s="146" t="str">
        <f>' 2_Wesentlichkeitsanalyse (dW)'!B388</f>
        <v>ESRS E2</v>
      </c>
      <c r="C769" s="122" t="str">
        <f>' 2_Wesentlichkeitsanalyse (dW)'!C388</f>
        <v>Bitte Thema benennen</v>
      </c>
      <c r="D769" s="131">
        <f>' 2_Wesentlichkeitsanalyse (dW)'!D388</f>
        <v>0</v>
      </c>
      <c r="E769" s="123">
        <f>' 2_Wesentlichkeitsanalyse (dW)'!E388</f>
        <v>0</v>
      </c>
      <c r="F769" s="132" t="e">
        <f>IF(Tableau32[[#This Row],[Zutreffend?
'[ Ja / Nein']]]=0,"",Tableau32[[#This Row],[Zutreffend?
'[ Ja / Nein']]])</f>
        <v>#VALUE!</v>
      </c>
      <c r="G769" s="125" t="s">
        <v>44</v>
      </c>
      <c r="H769" s="133" t="str">
        <f>IF(' 2_Wesentlichkeitsanalyse (dW)'!AF388=0,"",' 2_Wesentlichkeitsanalyse (dW)'!AF388)</f>
        <v/>
      </c>
      <c r="I769" s="134" t="str">
        <f>IF(' 2_Wesentlichkeitsanalyse (dW)'!AL388=0,"",' 2_Wesentlichkeitsanalyse (dW)'!AL388)</f>
        <v/>
      </c>
    </row>
    <row r="770" spans="2:9" ht="43" hidden="1">
      <c r="B770" s="146" t="str">
        <f>' 2_Wesentlichkeitsanalyse (dW)'!B389</f>
        <v>Bitte auswählen</v>
      </c>
      <c r="C770" s="122" t="str">
        <f>' 2_Wesentlichkeitsanalyse (dW)'!C389</f>
        <v>Bitte Thema benennen</v>
      </c>
      <c r="D770" s="131">
        <f>' 2_Wesentlichkeitsanalyse (dW)'!D389</f>
        <v>0</v>
      </c>
      <c r="E770" s="123">
        <f>' 2_Wesentlichkeitsanalyse (dW)'!E389</f>
        <v>0</v>
      </c>
      <c r="F770" s="132" t="e">
        <f>IF(Tableau32[[#This Row],[Zutreffend?
'[ Ja / Nein']]]=0,"",Tableau32[[#This Row],[Zutreffend?
'[ Ja / Nein']]])</f>
        <v>#VALUE!</v>
      </c>
      <c r="G770" s="125" t="s">
        <v>44</v>
      </c>
      <c r="H770" s="133" t="str">
        <f>IF(' 2_Wesentlichkeitsanalyse (dW)'!AF389=0,"",' 2_Wesentlichkeitsanalyse (dW)'!AF389)</f>
        <v/>
      </c>
      <c r="I770" s="134" t="str">
        <f>IF(' 2_Wesentlichkeitsanalyse (dW)'!AL389=0,"",' 2_Wesentlichkeitsanalyse (dW)'!AL389)</f>
        <v/>
      </c>
    </row>
    <row r="771" spans="2:9" ht="43" hidden="1">
      <c r="B771" s="146" t="str">
        <f>' 2_Wesentlichkeitsanalyse (dW)'!B390</f>
        <v>Bitte auswählen</v>
      </c>
      <c r="C771" s="122" t="str">
        <f>' 2_Wesentlichkeitsanalyse (dW)'!C390</f>
        <v>Bitte Thema benennen</v>
      </c>
      <c r="D771" s="131">
        <f>' 2_Wesentlichkeitsanalyse (dW)'!D390</f>
        <v>0</v>
      </c>
      <c r="E771" s="123">
        <f>' 2_Wesentlichkeitsanalyse (dW)'!E390</f>
        <v>0</v>
      </c>
      <c r="F771" s="132" t="e">
        <f>IF(Tableau32[[#This Row],[Zutreffend?
'[ Ja / Nein']]]=0,"",Tableau32[[#This Row],[Zutreffend?
'[ Ja / Nein']]])</f>
        <v>#VALUE!</v>
      </c>
      <c r="G771" s="125" t="s">
        <v>44</v>
      </c>
      <c r="H771" s="133" t="str">
        <f>IF(' 2_Wesentlichkeitsanalyse (dW)'!AF390=0,"",' 2_Wesentlichkeitsanalyse (dW)'!AF390)</f>
        <v/>
      </c>
      <c r="I771" s="134" t="str">
        <f>IF(' 2_Wesentlichkeitsanalyse (dW)'!AL390=0,"",' 2_Wesentlichkeitsanalyse (dW)'!AL390)</f>
        <v/>
      </c>
    </row>
    <row r="772" spans="2:9" ht="43" hidden="1">
      <c r="B772" s="146" t="str">
        <f>' 2_Wesentlichkeitsanalyse (dW)'!B391</f>
        <v>Bitte auswählen</v>
      </c>
      <c r="C772" s="122" t="str">
        <f>' 2_Wesentlichkeitsanalyse (dW)'!C391</f>
        <v>Bitte Thema benennen</v>
      </c>
      <c r="D772" s="131">
        <f>' 2_Wesentlichkeitsanalyse (dW)'!D391</f>
        <v>0</v>
      </c>
      <c r="E772" s="123">
        <f>' 2_Wesentlichkeitsanalyse (dW)'!E391</f>
        <v>0</v>
      </c>
      <c r="F772" s="132" t="e">
        <f>IF(Tableau32[[#This Row],[Zutreffend?
'[ Ja / Nein']]]=0,"",Tableau32[[#This Row],[Zutreffend?
'[ Ja / Nein']]])</f>
        <v>#VALUE!</v>
      </c>
      <c r="G772" s="125" t="s">
        <v>44</v>
      </c>
      <c r="H772" s="133" t="str">
        <f>IF(' 2_Wesentlichkeitsanalyse (dW)'!AF391=0,"",' 2_Wesentlichkeitsanalyse (dW)'!AF391)</f>
        <v/>
      </c>
      <c r="I772" s="134" t="str">
        <f>IF(' 2_Wesentlichkeitsanalyse (dW)'!AL391=0,"",' 2_Wesentlichkeitsanalyse (dW)'!AL391)</f>
        <v/>
      </c>
    </row>
    <row r="773" spans="2:9" ht="43" hidden="1">
      <c r="B773" s="146" t="str">
        <f>' 2_Wesentlichkeitsanalyse (dW)'!B392</f>
        <v>Bitte auswählen</v>
      </c>
      <c r="C773" s="122" t="str">
        <f>' 2_Wesentlichkeitsanalyse (dW)'!C392</f>
        <v>Bitte Thema benennen</v>
      </c>
      <c r="D773" s="131">
        <f>' 2_Wesentlichkeitsanalyse (dW)'!D392</f>
        <v>0</v>
      </c>
      <c r="E773" s="123">
        <f>' 2_Wesentlichkeitsanalyse (dW)'!E392</f>
        <v>0</v>
      </c>
      <c r="F773" s="132" t="e">
        <f>IF(Tableau32[[#This Row],[Zutreffend?
'[ Ja / Nein']]]=0,"",Tableau32[[#This Row],[Zutreffend?
'[ Ja / Nein']]])</f>
        <v>#VALUE!</v>
      </c>
      <c r="G773" s="125" t="s">
        <v>44</v>
      </c>
      <c r="H773" s="133" t="str">
        <f>IF(' 2_Wesentlichkeitsanalyse (dW)'!AF392=0,"",' 2_Wesentlichkeitsanalyse (dW)'!AF392)</f>
        <v/>
      </c>
      <c r="I773" s="134" t="str">
        <f>IF(' 2_Wesentlichkeitsanalyse (dW)'!AL392=0,"",' 2_Wesentlichkeitsanalyse (dW)'!AL392)</f>
        <v/>
      </c>
    </row>
    <row r="774" spans="2:9" ht="43" hidden="1">
      <c r="B774" s="146" t="str">
        <f>' 2_Wesentlichkeitsanalyse (dW)'!B393</f>
        <v>Bitte auswählen</v>
      </c>
      <c r="C774" s="122" t="str">
        <f>' 2_Wesentlichkeitsanalyse (dW)'!C393</f>
        <v>Bitte Thema benennen</v>
      </c>
      <c r="D774" s="131">
        <f>' 2_Wesentlichkeitsanalyse (dW)'!D393</f>
        <v>0</v>
      </c>
      <c r="E774" s="123">
        <f>' 2_Wesentlichkeitsanalyse (dW)'!E393</f>
        <v>0</v>
      </c>
      <c r="F774" s="132" t="e">
        <f>IF(Tableau32[[#This Row],[Zutreffend?
'[ Ja / Nein']]]=0,"",Tableau32[[#This Row],[Zutreffend?
'[ Ja / Nein']]])</f>
        <v>#VALUE!</v>
      </c>
      <c r="G774" s="125" t="s">
        <v>44</v>
      </c>
      <c r="H774" s="133" t="str">
        <f>IF(' 2_Wesentlichkeitsanalyse (dW)'!AF393=0,"",' 2_Wesentlichkeitsanalyse (dW)'!AF393)</f>
        <v/>
      </c>
      <c r="I774" s="134" t="str">
        <f>IF(' 2_Wesentlichkeitsanalyse (dW)'!AL393=0,"",' 2_Wesentlichkeitsanalyse (dW)'!AL393)</f>
        <v/>
      </c>
    </row>
    <row r="775" spans="2:9" ht="43" hidden="1">
      <c r="B775" s="146" t="str">
        <f>' 2_Wesentlichkeitsanalyse (dW)'!B394</f>
        <v>Bitte auswählen</v>
      </c>
      <c r="C775" s="122" t="str">
        <f>' 2_Wesentlichkeitsanalyse (dW)'!C394</f>
        <v>Bitte Thema benennen</v>
      </c>
      <c r="D775" s="131">
        <f>' 2_Wesentlichkeitsanalyse (dW)'!D394</f>
        <v>0</v>
      </c>
      <c r="E775" s="123">
        <f>' 2_Wesentlichkeitsanalyse (dW)'!E394</f>
        <v>0</v>
      </c>
      <c r="F775" s="132" t="e">
        <f>IF(Tableau32[[#This Row],[Zutreffend?
'[ Ja / Nein']]]=0,"",Tableau32[[#This Row],[Zutreffend?
'[ Ja / Nein']]])</f>
        <v>#VALUE!</v>
      </c>
      <c r="G775" s="125" t="s">
        <v>44</v>
      </c>
      <c r="H775" s="133" t="str">
        <f>IF(' 2_Wesentlichkeitsanalyse (dW)'!AF394=0,"",' 2_Wesentlichkeitsanalyse (dW)'!AF394)</f>
        <v/>
      </c>
      <c r="I775" s="134" t="str">
        <f>IF(' 2_Wesentlichkeitsanalyse (dW)'!AL394=0,"",' 2_Wesentlichkeitsanalyse (dW)'!AL394)</f>
        <v/>
      </c>
    </row>
    <row r="776" spans="2:9" ht="43" hidden="1">
      <c r="B776" s="146" t="str">
        <f>' 2_Wesentlichkeitsanalyse (dW)'!B395</f>
        <v>Bitte auswählen</v>
      </c>
      <c r="C776" s="122" t="str">
        <f>' 2_Wesentlichkeitsanalyse (dW)'!C395</f>
        <v>Bitte Thema benennen</v>
      </c>
      <c r="D776" s="131">
        <f>' 2_Wesentlichkeitsanalyse (dW)'!D395</f>
        <v>0</v>
      </c>
      <c r="E776" s="123">
        <f>' 2_Wesentlichkeitsanalyse (dW)'!E395</f>
        <v>0</v>
      </c>
      <c r="F776" s="132" t="e">
        <f>IF(Tableau32[[#This Row],[Zutreffend?
'[ Ja / Nein']]]=0,"",Tableau32[[#This Row],[Zutreffend?
'[ Ja / Nein']]])</f>
        <v>#VALUE!</v>
      </c>
      <c r="G776" s="125" t="s">
        <v>44</v>
      </c>
      <c r="H776" s="133" t="str">
        <f>IF(' 2_Wesentlichkeitsanalyse (dW)'!AF395=0,"",' 2_Wesentlichkeitsanalyse (dW)'!AF395)</f>
        <v/>
      </c>
      <c r="I776" s="134" t="str">
        <f>IF(' 2_Wesentlichkeitsanalyse (dW)'!AL395=0,"",' 2_Wesentlichkeitsanalyse (dW)'!AL395)</f>
        <v/>
      </c>
    </row>
    <row r="777" spans="2:9" ht="43" hidden="1">
      <c r="B777" s="146" t="str">
        <f>' 2_Wesentlichkeitsanalyse (dW)'!B396</f>
        <v>Bitte auswählen</v>
      </c>
      <c r="C777" s="122" t="str">
        <f>' 2_Wesentlichkeitsanalyse (dW)'!C396</f>
        <v>Bitte Thema benennen</v>
      </c>
      <c r="D777" s="131">
        <f>' 2_Wesentlichkeitsanalyse (dW)'!D396</f>
        <v>0</v>
      </c>
      <c r="E777" s="123">
        <f>' 2_Wesentlichkeitsanalyse (dW)'!E396</f>
        <v>0</v>
      </c>
      <c r="F777" s="132" t="e">
        <f>IF(Tableau32[[#This Row],[Zutreffend?
'[ Ja / Nein']]]=0,"",Tableau32[[#This Row],[Zutreffend?
'[ Ja / Nein']]])</f>
        <v>#VALUE!</v>
      </c>
      <c r="G777" s="125" t="s">
        <v>44</v>
      </c>
      <c r="H777" s="133" t="str">
        <f>IF(' 2_Wesentlichkeitsanalyse (dW)'!AF396=0,"",' 2_Wesentlichkeitsanalyse (dW)'!AF396)</f>
        <v/>
      </c>
      <c r="I777" s="134" t="str">
        <f>IF(' 2_Wesentlichkeitsanalyse (dW)'!AL396=0,"",' 2_Wesentlichkeitsanalyse (dW)'!AL396)</f>
        <v/>
      </c>
    </row>
    <row r="778" spans="2:9" ht="43" hidden="1">
      <c r="B778" s="146" t="str">
        <f>' 2_Wesentlichkeitsanalyse (dW)'!B397</f>
        <v>Bitte auswählen</v>
      </c>
      <c r="C778" s="122" t="str">
        <f>' 2_Wesentlichkeitsanalyse (dW)'!C397</f>
        <v>Bitte Thema benennen</v>
      </c>
      <c r="D778" s="131">
        <f>' 2_Wesentlichkeitsanalyse (dW)'!D397</f>
        <v>0</v>
      </c>
      <c r="E778" s="123">
        <f>' 2_Wesentlichkeitsanalyse (dW)'!E397</f>
        <v>0</v>
      </c>
      <c r="F778" s="132" t="e">
        <f>IF(Tableau32[[#This Row],[Zutreffend?
'[ Ja / Nein']]]=0,"",Tableau32[[#This Row],[Zutreffend?
'[ Ja / Nein']]])</f>
        <v>#VALUE!</v>
      </c>
      <c r="G778" s="125" t="s">
        <v>44</v>
      </c>
      <c r="H778" s="133" t="str">
        <f>IF(' 2_Wesentlichkeitsanalyse (dW)'!AF397=0,"",' 2_Wesentlichkeitsanalyse (dW)'!AF397)</f>
        <v/>
      </c>
      <c r="I778" s="134" t="str">
        <f>IF(' 2_Wesentlichkeitsanalyse (dW)'!AL397=0,"",' 2_Wesentlichkeitsanalyse (dW)'!AL397)</f>
        <v/>
      </c>
    </row>
    <row r="779" spans="2:9" ht="43" hidden="1">
      <c r="B779" s="146" t="str">
        <f>' 2_Wesentlichkeitsanalyse (dW)'!B398</f>
        <v>Bitte auswählen</v>
      </c>
      <c r="C779" s="122" t="str">
        <f>' 2_Wesentlichkeitsanalyse (dW)'!C398</f>
        <v>Bitte Thema benennen</v>
      </c>
      <c r="D779" s="131">
        <f>' 2_Wesentlichkeitsanalyse (dW)'!D398</f>
        <v>0</v>
      </c>
      <c r="E779" s="123">
        <f>' 2_Wesentlichkeitsanalyse (dW)'!E398</f>
        <v>0</v>
      </c>
      <c r="F779" s="132" t="e">
        <f>IF(Tableau32[[#This Row],[Zutreffend?
'[ Ja / Nein']]]=0,"",Tableau32[[#This Row],[Zutreffend?
'[ Ja / Nein']]])</f>
        <v>#VALUE!</v>
      </c>
      <c r="G779" s="125" t="s">
        <v>44</v>
      </c>
      <c r="H779" s="133" t="str">
        <f>IF(' 2_Wesentlichkeitsanalyse (dW)'!AF398=0,"",' 2_Wesentlichkeitsanalyse (dW)'!AF398)</f>
        <v/>
      </c>
      <c r="I779" s="134" t="str">
        <f>IF(' 2_Wesentlichkeitsanalyse (dW)'!AL398=0,"",' 2_Wesentlichkeitsanalyse (dW)'!AL398)</f>
        <v/>
      </c>
    </row>
    <row r="780" spans="2:9" ht="43" hidden="1">
      <c r="B780" s="146" t="str">
        <f>' 2_Wesentlichkeitsanalyse (dW)'!B399</f>
        <v>Bitte auswählen</v>
      </c>
      <c r="C780" s="122" t="str">
        <f>' 2_Wesentlichkeitsanalyse (dW)'!C399</f>
        <v>Bitte Thema benennen</v>
      </c>
      <c r="D780" s="131">
        <f>' 2_Wesentlichkeitsanalyse (dW)'!D399</f>
        <v>0</v>
      </c>
      <c r="E780" s="123">
        <f>' 2_Wesentlichkeitsanalyse (dW)'!E399</f>
        <v>0</v>
      </c>
      <c r="F780" s="132" t="e">
        <f>IF(Tableau32[[#This Row],[Zutreffend?
'[ Ja / Nein']]]=0,"",Tableau32[[#This Row],[Zutreffend?
'[ Ja / Nein']]])</f>
        <v>#VALUE!</v>
      </c>
      <c r="G780" s="125" t="s">
        <v>44</v>
      </c>
      <c r="H780" s="133" t="str">
        <f>IF(' 2_Wesentlichkeitsanalyse (dW)'!AF399=0,"",' 2_Wesentlichkeitsanalyse (dW)'!AF399)</f>
        <v/>
      </c>
      <c r="I780" s="134" t="str">
        <f>IF(' 2_Wesentlichkeitsanalyse (dW)'!AL399=0,"",' 2_Wesentlichkeitsanalyse (dW)'!AL399)</f>
        <v/>
      </c>
    </row>
    <row r="781" spans="2:9" ht="43" hidden="1">
      <c r="B781" s="146" t="str">
        <f>' 2_Wesentlichkeitsanalyse (dW)'!B400</f>
        <v>Bitte auswählen</v>
      </c>
      <c r="C781" s="122" t="str">
        <f>' 2_Wesentlichkeitsanalyse (dW)'!C400</f>
        <v>Bitte Thema benennen</v>
      </c>
      <c r="D781" s="131">
        <f>' 2_Wesentlichkeitsanalyse (dW)'!D400</f>
        <v>0</v>
      </c>
      <c r="E781" s="123">
        <f>' 2_Wesentlichkeitsanalyse (dW)'!E400</f>
        <v>0</v>
      </c>
      <c r="F781" s="132" t="e">
        <f>IF(Tableau32[[#This Row],[Zutreffend?
'[ Ja / Nein']]]=0,"",Tableau32[[#This Row],[Zutreffend?
'[ Ja / Nein']]])</f>
        <v>#VALUE!</v>
      </c>
      <c r="G781" s="125" t="s">
        <v>44</v>
      </c>
      <c r="H781" s="133" t="str">
        <f>IF(' 2_Wesentlichkeitsanalyse (dW)'!AF400=0,"",' 2_Wesentlichkeitsanalyse (dW)'!AF400)</f>
        <v/>
      </c>
      <c r="I781" s="134" t="str">
        <f>IF(' 2_Wesentlichkeitsanalyse (dW)'!AL400=0,"",' 2_Wesentlichkeitsanalyse (dW)'!AL400)</f>
        <v/>
      </c>
    </row>
    <row r="782" spans="2:9" ht="43" hidden="1">
      <c r="B782" s="146" t="str">
        <f>' 2_Wesentlichkeitsanalyse (dW)'!B401</f>
        <v>Bitte auswählen</v>
      </c>
      <c r="C782" s="122" t="str">
        <f>' 2_Wesentlichkeitsanalyse (dW)'!C401</f>
        <v>Bitte Thema benennen</v>
      </c>
      <c r="D782" s="131">
        <f>' 2_Wesentlichkeitsanalyse (dW)'!D401</f>
        <v>0</v>
      </c>
      <c r="E782" s="123">
        <f>' 2_Wesentlichkeitsanalyse (dW)'!E401</f>
        <v>0</v>
      </c>
      <c r="F782" s="132" t="e">
        <f>IF(Tableau32[[#This Row],[Zutreffend?
'[ Ja / Nein']]]=0,"",Tableau32[[#This Row],[Zutreffend?
'[ Ja / Nein']]])</f>
        <v>#VALUE!</v>
      </c>
      <c r="G782" s="125" t="s">
        <v>44</v>
      </c>
      <c r="H782" s="133" t="str">
        <f>IF(' 2_Wesentlichkeitsanalyse (dW)'!AF401=0,"",' 2_Wesentlichkeitsanalyse (dW)'!AF401)</f>
        <v/>
      </c>
      <c r="I782" s="134" t="str">
        <f>IF(' 2_Wesentlichkeitsanalyse (dW)'!AL401=0,"",' 2_Wesentlichkeitsanalyse (dW)'!AL401)</f>
        <v/>
      </c>
    </row>
    <row r="783" spans="2:9" ht="43" hidden="1">
      <c r="B783" s="146" t="str">
        <f>' 2_Wesentlichkeitsanalyse (dW)'!B402</f>
        <v>Bitte auswählen</v>
      </c>
      <c r="C783" s="122" t="str">
        <f>' 2_Wesentlichkeitsanalyse (dW)'!C402</f>
        <v>Bitte Thema benennen</v>
      </c>
      <c r="D783" s="131">
        <f>' 2_Wesentlichkeitsanalyse (dW)'!D402</f>
        <v>0</v>
      </c>
      <c r="E783" s="123">
        <f>' 2_Wesentlichkeitsanalyse (dW)'!E402</f>
        <v>0</v>
      </c>
      <c r="F783" s="132" t="e">
        <f>IF(Tableau32[[#This Row],[Zutreffend?
'[ Ja / Nein']]]=0,"",Tableau32[[#This Row],[Zutreffend?
'[ Ja / Nein']]])</f>
        <v>#VALUE!</v>
      </c>
      <c r="G783" s="125" t="s">
        <v>44</v>
      </c>
      <c r="H783" s="133" t="str">
        <f>IF(' 2_Wesentlichkeitsanalyse (dW)'!AF402=0,"",' 2_Wesentlichkeitsanalyse (dW)'!AF402)</f>
        <v/>
      </c>
      <c r="I783" s="134" t="str">
        <f>IF(' 2_Wesentlichkeitsanalyse (dW)'!AL402=0,"",' 2_Wesentlichkeitsanalyse (dW)'!AL402)</f>
        <v/>
      </c>
    </row>
    <row r="784" spans="2:9" ht="43" hidden="1">
      <c r="B784" s="146" t="str">
        <f>' 2_Wesentlichkeitsanalyse (dW)'!B403</f>
        <v>Bitte auswählen</v>
      </c>
      <c r="C784" s="122" t="str">
        <f>' 2_Wesentlichkeitsanalyse (dW)'!C403</f>
        <v>Bitte Thema benennen</v>
      </c>
      <c r="D784" s="131">
        <f>' 2_Wesentlichkeitsanalyse (dW)'!D403</f>
        <v>0</v>
      </c>
      <c r="E784" s="123">
        <f>' 2_Wesentlichkeitsanalyse (dW)'!E403</f>
        <v>0</v>
      </c>
      <c r="F784" s="132" t="e">
        <f>IF(Tableau32[[#This Row],[Zutreffend?
'[ Ja / Nein']]]=0,"",Tableau32[[#This Row],[Zutreffend?
'[ Ja / Nein']]])</f>
        <v>#VALUE!</v>
      </c>
      <c r="G784" s="125" t="s">
        <v>44</v>
      </c>
      <c r="H784" s="133" t="str">
        <f>IF(' 2_Wesentlichkeitsanalyse (dW)'!AF403=0,"",' 2_Wesentlichkeitsanalyse (dW)'!AF403)</f>
        <v/>
      </c>
      <c r="I784" s="134" t="str">
        <f>IF(' 2_Wesentlichkeitsanalyse (dW)'!AL403=0,"",' 2_Wesentlichkeitsanalyse (dW)'!AL403)</f>
        <v/>
      </c>
    </row>
    <row r="785" spans="2:9" ht="43" hidden="1">
      <c r="B785" s="146" t="str">
        <f>' 2_Wesentlichkeitsanalyse (dW)'!B404</f>
        <v>Bitte auswählen</v>
      </c>
      <c r="C785" s="122" t="str">
        <f>' 2_Wesentlichkeitsanalyse (dW)'!C404</f>
        <v>Bitte Thema benennen</v>
      </c>
      <c r="D785" s="131">
        <f>' 2_Wesentlichkeitsanalyse (dW)'!D404</f>
        <v>0</v>
      </c>
      <c r="E785" s="123">
        <f>' 2_Wesentlichkeitsanalyse (dW)'!E404</f>
        <v>0</v>
      </c>
      <c r="F785" s="132" t="e">
        <f>IF(Tableau32[[#This Row],[Zutreffend?
'[ Ja / Nein']]]=0,"",Tableau32[[#This Row],[Zutreffend?
'[ Ja / Nein']]])</f>
        <v>#VALUE!</v>
      </c>
      <c r="G785" s="125" t="s">
        <v>44</v>
      </c>
      <c r="H785" s="133" t="str">
        <f>IF(' 2_Wesentlichkeitsanalyse (dW)'!AF404=0,"",' 2_Wesentlichkeitsanalyse (dW)'!AF404)</f>
        <v/>
      </c>
      <c r="I785" s="134" t="str">
        <f>IF(' 2_Wesentlichkeitsanalyse (dW)'!AL404=0,"",' 2_Wesentlichkeitsanalyse (dW)'!AL404)</f>
        <v/>
      </c>
    </row>
    <row r="786" spans="2:9" ht="43" hidden="1">
      <c r="B786" s="146" t="str">
        <f>' 2_Wesentlichkeitsanalyse (dW)'!B405</f>
        <v>Bitte auswählen</v>
      </c>
      <c r="C786" s="122" t="str">
        <f>' 2_Wesentlichkeitsanalyse (dW)'!C405</f>
        <v>Bitte Thema benennen</v>
      </c>
      <c r="D786" s="131">
        <f>' 2_Wesentlichkeitsanalyse (dW)'!D405</f>
        <v>0</v>
      </c>
      <c r="E786" s="123">
        <f>' 2_Wesentlichkeitsanalyse (dW)'!E405</f>
        <v>0</v>
      </c>
      <c r="F786" s="132" t="e">
        <f>IF(Tableau32[[#This Row],[Zutreffend?
'[ Ja / Nein']]]=0,"",Tableau32[[#This Row],[Zutreffend?
'[ Ja / Nein']]])</f>
        <v>#VALUE!</v>
      </c>
      <c r="G786" s="125" t="s">
        <v>44</v>
      </c>
      <c r="H786" s="133" t="str">
        <f>IF(' 2_Wesentlichkeitsanalyse (dW)'!AF405=0,"",' 2_Wesentlichkeitsanalyse (dW)'!AF405)</f>
        <v/>
      </c>
      <c r="I786" s="134" t="str">
        <f>IF(' 2_Wesentlichkeitsanalyse (dW)'!AL405=0,"",' 2_Wesentlichkeitsanalyse (dW)'!AL405)</f>
        <v/>
      </c>
    </row>
    <row r="787" spans="2:9" ht="43" hidden="1">
      <c r="B787" s="146" t="str">
        <f>' 2_Wesentlichkeitsanalyse (dW)'!B406</f>
        <v>Bitte auswählen</v>
      </c>
      <c r="C787" s="122" t="str">
        <f>' 2_Wesentlichkeitsanalyse (dW)'!C406</f>
        <v>Bitte Thema benennen</v>
      </c>
      <c r="D787" s="131">
        <f>' 2_Wesentlichkeitsanalyse (dW)'!D406</f>
        <v>0</v>
      </c>
      <c r="E787" s="123">
        <f>' 2_Wesentlichkeitsanalyse (dW)'!E406</f>
        <v>0</v>
      </c>
      <c r="F787" s="132" t="e">
        <f>IF(Tableau32[[#This Row],[Zutreffend?
'[ Ja / Nein']]]=0,"",Tableau32[[#This Row],[Zutreffend?
'[ Ja / Nein']]])</f>
        <v>#VALUE!</v>
      </c>
      <c r="G787" s="125" t="s">
        <v>44</v>
      </c>
      <c r="H787" s="133" t="str">
        <f>IF(' 2_Wesentlichkeitsanalyse (dW)'!AF406=0,"",' 2_Wesentlichkeitsanalyse (dW)'!AF406)</f>
        <v/>
      </c>
      <c r="I787" s="134" t="str">
        <f>IF(' 2_Wesentlichkeitsanalyse (dW)'!AL406=0,"",' 2_Wesentlichkeitsanalyse (dW)'!AL406)</f>
        <v/>
      </c>
    </row>
    <row r="788" spans="2:9" ht="43" hidden="1">
      <c r="B788" s="146" t="str">
        <f>' 2_Wesentlichkeitsanalyse (dW)'!B407</f>
        <v>Bitte auswählen</v>
      </c>
      <c r="C788" s="122" t="str">
        <f>' 2_Wesentlichkeitsanalyse (dW)'!C407</f>
        <v>Bitte Thema benennen</v>
      </c>
      <c r="D788" s="131">
        <f>' 2_Wesentlichkeitsanalyse (dW)'!D407</f>
        <v>0</v>
      </c>
      <c r="E788" s="123">
        <f>' 2_Wesentlichkeitsanalyse (dW)'!E407</f>
        <v>0</v>
      </c>
      <c r="F788" s="132" t="e">
        <f>IF(Tableau32[[#This Row],[Zutreffend?
'[ Ja / Nein']]]=0,"",Tableau32[[#This Row],[Zutreffend?
'[ Ja / Nein']]])</f>
        <v>#VALUE!</v>
      </c>
      <c r="G788" s="125" t="s">
        <v>44</v>
      </c>
      <c r="H788" s="133" t="str">
        <f>IF(' 2_Wesentlichkeitsanalyse (dW)'!AF407=0,"",' 2_Wesentlichkeitsanalyse (dW)'!AF407)</f>
        <v/>
      </c>
      <c r="I788" s="134" t="str">
        <f>IF(' 2_Wesentlichkeitsanalyse (dW)'!AL407=0,"",' 2_Wesentlichkeitsanalyse (dW)'!AL407)</f>
        <v/>
      </c>
    </row>
    <row r="789" spans="2:9" ht="43" hidden="1">
      <c r="B789" s="146" t="str">
        <f>' 2_Wesentlichkeitsanalyse (dW)'!B408</f>
        <v>Bitte auswählen</v>
      </c>
      <c r="C789" s="122" t="str">
        <f>' 2_Wesentlichkeitsanalyse (dW)'!C408</f>
        <v>Bitte Thema benennen</v>
      </c>
      <c r="D789" s="131">
        <f>' 2_Wesentlichkeitsanalyse (dW)'!D408</f>
        <v>0</v>
      </c>
      <c r="E789" s="123">
        <f>' 2_Wesentlichkeitsanalyse (dW)'!E408</f>
        <v>0</v>
      </c>
      <c r="F789" s="132" t="e">
        <f>IF(Tableau32[[#This Row],[Zutreffend?
'[ Ja / Nein']]]=0,"",Tableau32[[#This Row],[Zutreffend?
'[ Ja / Nein']]])</f>
        <v>#VALUE!</v>
      </c>
      <c r="G789" s="125" t="s">
        <v>44</v>
      </c>
      <c r="H789" s="133" t="str">
        <f>IF(' 2_Wesentlichkeitsanalyse (dW)'!AF408=0,"",' 2_Wesentlichkeitsanalyse (dW)'!AF408)</f>
        <v/>
      </c>
      <c r="I789" s="134" t="str">
        <f>IF(' 2_Wesentlichkeitsanalyse (dW)'!AL408=0,"",' 2_Wesentlichkeitsanalyse (dW)'!AL408)</f>
        <v/>
      </c>
    </row>
    <row r="790" spans="2:9" ht="43" hidden="1">
      <c r="B790" s="146" t="str">
        <f>' 2_Wesentlichkeitsanalyse (dW)'!B409</f>
        <v>Bitte auswählen</v>
      </c>
      <c r="C790" s="122" t="str">
        <f>' 2_Wesentlichkeitsanalyse (dW)'!C409</f>
        <v>Bitte Thema benennen</v>
      </c>
      <c r="D790" s="131">
        <f>' 2_Wesentlichkeitsanalyse (dW)'!D409</f>
        <v>0</v>
      </c>
      <c r="E790" s="123">
        <f>' 2_Wesentlichkeitsanalyse (dW)'!E409</f>
        <v>0</v>
      </c>
      <c r="F790" s="132" t="e">
        <f>IF(Tableau32[[#This Row],[Zutreffend?
'[ Ja / Nein']]]=0,"",Tableau32[[#This Row],[Zutreffend?
'[ Ja / Nein']]])</f>
        <v>#VALUE!</v>
      </c>
      <c r="G790" s="125" t="s">
        <v>44</v>
      </c>
      <c r="H790" s="133" t="str">
        <f>IF(' 2_Wesentlichkeitsanalyse (dW)'!AF409=0,"",' 2_Wesentlichkeitsanalyse (dW)'!AF409)</f>
        <v/>
      </c>
      <c r="I790" s="134" t="str">
        <f>IF(' 2_Wesentlichkeitsanalyse (dW)'!AL409=0,"",' 2_Wesentlichkeitsanalyse (dW)'!AL409)</f>
        <v/>
      </c>
    </row>
    <row r="791" spans="2:9" ht="43" hidden="1">
      <c r="B791" s="146" t="str">
        <f>' 2_Wesentlichkeitsanalyse (dW)'!B410</f>
        <v>Bitte auswählen</v>
      </c>
      <c r="C791" s="122" t="str">
        <f>' 2_Wesentlichkeitsanalyse (dW)'!C410</f>
        <v>Bitte Thema benennen</v>
      </c>
      <c r="D791" s="131">
        <f>' 2_Wesentlichkeitsanalyse (dW)'!D410</f>
        <v>0</v>
      </c>
      <c r="E791" s="123">
        <f>' 2_Wesentlichkeitsanalyse (dW)'!E410</f>
        <v>0</v>
      </c>
      <c r="F791" s="132" t="e">
        <f>IF(Tableau32[[#This Row],[Zutreffend?
'[ Ja / Nein']]]=0,"",Tableau32[[#This Row],[Zutreffend?
'[ Ja / Nein']]])</f>
        <v>#VALUE!</v>
      </c>
      <c r="G791" s="125" t="s">
        <v>44</v>
      </c>
      <c r="H791" s="133" t="str">
        <f>IF(' 2_Wesentlichkeitsanalyse (dW)'!AF410=0,"",' 2_Wesentlichkeitsanalyse (dW)'!AF410)</f>
        <v/>
      </c>
      <c r="I791" s="134" t="str">
        <f>IF(' 2_Wesentlichkeitsanalyse (dW)'!AL410=0,"",' 2_Wesentlichkeitsanalyse (dW)'!AL410)</f>
        <v/>
      </c>
    </row>
    <row r="792" spans="2:9" ht="43" hidden="1">
      <c r="B792" s="146" t="str">
        <f>' 2_Wesentlichkeitsanalyse (dW)'!B411</f>
        <v>Bitte auswählen</v>
      </c>
      <c r="C792" s="122" t="str">
        <f>' 2_Wesentlichkeitsanalyse (dW)'!C411</f>
        <v>Bitte Thema benennen</v>
      </c>
      <c r="D792" s="131">
        <f>' 2_Wesentlichkeitsanalyse (dW)'!D411</f>
        <v>0</v>
      </c>
      <c r="E792" s="123">
        <f>' 2_Wesentlichkeitsanalyse (dW)'!E411</f>
        <v>0</v>
      </c>
      <c r="F792" s="132" t="e">
        <f>IF(Tableau32[[#This Row],[Zutreffend?
'[ Ja / Nein']]]=0,"",Tableau32[[#This Row],[Zutreffend?
'[ Ja / Nein']]])</f>
        <v>#VALUE!</v>
      </c>
      <c r="G792" s="125" t="s">
        <v>44</v>
      </c>
      <c r="H792" s="133" t="str">
        <f>IF(' 2_Wesentlichkeitsanalyse (dW)'!AF411=0,"",' 2_Wesentlichkeitsanalyse (dW)'!AF411)</f>
        <v/>
      </c>
      <c r="I792" s="134" t="str">
        <f>IF(' 2_Wesentlichkeitsanalyse (dW)'!AL411=0,"",' 2_Wesentlichkeitsanalyse (dW)'!AL411)</f>
        <v/>
      </c>
    </row>
    <row r="793" spans="2:9" ht="43" hidden="1">
      <c r="B793" s="146" t="str">
        <f>' 2_Wesentlichkeitsanalyse (dW)'!B412</f>
        <v>Bitte auswählen</v>
      </c>
      <c r="C793" s="122" t="str">
        <f>' 2_Wesentlichkeitsanalyse (dW)'!C412</f>
        <v>Bitte Thema benennen</v>
      </c>
      <c r="D793" s="131">
        <f>' 2_Wesentlichkeitsanalyse (dW)'!D412</f>
        <v>0</v>
      </c>
      <c r="E793" s="123">
        <f>' 2_Wesentlichkeitsanalyse (dW)'!E412</f>
        <v>0</v>
      </c>
      <c r="F793" s="132" t="e">
        <f>IF(Tableau32[[#This Row],[Zutreffend?
'[ Ja / Nein']]]=0,"",Tableau32[[#This Row],[Zutreffend?
'[ Ja / Nein']]])</f>
        <v>#VALUE!</v>
      </c>
      <c r="G793" s="125" t="s">
        <v>44</v>
      </c>
      <c r="H793" s="133" t="str">
        <f>IF(' 2_Wesentlichkeitsanalyse (dW)'!AF412=0,"",' 2_Wesentlichkeitsanalyse (dW)'!AF412)</f>
        <v/>
      </c>
      <c r="I793" s="134" t="str">
        <f>IF(' 2_Wesentlichkeitsanalyse (dW)'!AL412=0,"",' 2_Wesentlichkeitsanalyse (dW)'!AL412)</f>
        <v/>
      </c>
    </row>
    <row r="794" spans="2:9" ht="43" hidden="1">
      <c r="B794" s="146" t="str">
        <f>' 2_Wesentlichkeitsanalyse (dW)'!B413</f>
        <v>Bitte auswählen</v>
      </c>
      <c r="C794" s="122" t="str">
        <f>' 2_Wesentlichkeitsanalyse (dW)'!C413</f>
        <v>Bitte Thema benennen</v>
      </c>
      <c r="D794" s="131">
        <f>' 2_Wesentlichkeitsanalyse (dW)'!D413</f>
        <v>0</v>
      </c>
      <c r="E794" s="123">
        <f>' 2_Wesentlichkeitsanalyse (dW)'!E413</f>
        <v>0</v>
      </c>
      <c r="F794" s="132" t="e">
        <f>IF(Tableau32[[#This Row],[Zutreffend?
'[ Ja / Nein']]]=0,"",Tableau32[[#This Row],[Zutreffend?
'[ Ja / Nein']]])</f>
        <v>#VALUE!</v>
      </c>
      <c r="G794" s="125" t="s">
        <v>44</v>
      </c>
      <c r="H794" s="133" t="str">
        <f>IF(' 2_Wesentlichkeitsanalyse (dW)'!AF413=0,"",' 2_Wesentlichkeitsanalyse (dW)'!AF413)</f>
        <v/>
      </c>
      <c r="I794" s="134" t="str">
        <f>IF(' 2_Wesentlichkeitsanalyse (dW)'!AL413=0,"",' 2_Wesentlichkeitsanalyse (dW)'!AL413)</f>
        <v/>
      </c>
    </row>
    <row r="795" spans="2:9" hidden="1">
      <c r="B795" s="146" t="str">
        <f>' 2_Wesentlichkeitsanalyse (dW)'!B15</f>
        <v>ESRS E1</v>
      </c>
      <c r="C795" s="122" t="str">
        <f>' 2_Wesentlichkeitsanalyse (dW)'!C15</f>
        <v>E1 - Klimawandel</v>
      </c>
      <c r="D795" s="131" t="str">
        <f>' 2_Wesentlichkeitsanalyse (dW)'!D15</f>
        <v>Klimawandel</v>
      </c>
      <c r="E795" s="123" t="str">
        <f>' 2_Wesentlichkeitsanalyse (dW)'!E15</f>
        <v>-</v>
      </c>
      <c r="F795" s="132" t="e">
        <f>IF(Tableau32[[#This Row],[Zutreffend?
'[ Ja / Nein']]]=0,"",Tableau32[[#This Row],[Zutreffend?
'[ Ja / Nein']]])</f>
        <v>#VALUE!</v>
      </c>
      <c r="G795" s="125" t="s">
        <v>43</v>
      </c>
      <c r="H795" s="133" t="str">
        <f>IF(' 2_Wesentlichkeitsanalyse (dW)'!X15=0,"",' 2_Wesentlichkeitsanalyse (dW)'!X15)</f>
        <v/>
      </c>
      <c r="I795" s="134" t="str">
        <f>IF(' 2_Wesentlichkeitsanalyse (dW)'!AD15=0,"",' 2_Wesentlichkeitsanalyse (dW)'!AD15)</f>
        <v/>
      </c>
    </row>
    <row r="796" spans="2:9" hidden="1">
      <c r="B796" s="146" t="str">
        <f>' 2_Wesentlichkeitsanalyse (dW)'!B16</f>
        <v>ESRS E1</v>
      </c>
      <c r="C796" s="122" t="str">
        <f>' 2_Wesentlichkeitsanalyse (dW)'!C16</f>
        <v>E1 - Klimawandel</v>
      </c>
      <c r="D796" s="131" t="str">
        <f>' 2_Wesentlichkeitsanalyse (dW)'!D16</f>
        <v>Klimawandel</v>
      </c>
      <c r="E796" s="123" t="str">
        <f>' 2_Wesentlichkeitsanalyse (dW)'!E16</f>
        <v>-</v>
      </c>
      <c r="F796" s="132" t="e">
        <f>IF(Tableau32[[#This Row],[Zutreffend?
'[ Ja / Nein']]]=0,"",Tableau32[[#This Row],[Zutreffend?
'[ Ja / Nein']]])</f>
        <v>#VALUE!</v>
      </c>
      <c r="G796" s="125" t="s">
        <v>43</v>
      </c>
      <c r="H796" s="133" t="str">
        <f>IF(' 2_Wesentlichkeitsanalyse (dW)'!X16=0,"",' 2_Wesentlichkeitsanalyse (dW)'!X16)</f>
        <v/>
      </c>
      <c r="I796" s="134" t="str">
        <f>IF(' 2_Wesentlichkeitsanalyse (dW)'!AD16=0,"",' 2_Wesentlichkeitsanalyse (dW)'!AD16)</f>
        <v/>
      </c>
    </row>
    <row r="797" spans="2:9" hidden="1">
      <c r="B797" s="146" t="str">
        <f>' 2_Wesentlichkeitsanalyse (dW)'!B17</f>
        <v>ESRS E1</v>
      </c>
      <c r="C797" s="122" t="str">
        <f>' 2_Wesentlichkeitsanalyse (dW)'!C17</f>
        <v>E1 - Klimawandel</v>
      </c>
      <c r="D797" s="131" t="str">
        <f>' 2_Wesentlichkeitsanalyse (dW)'!D17</f>
        <v>Klimawandel</v>
      </c>
      <c r="E797" s="123" t="str">
        <f>' 2_Wesentlichkeitsanalyse (dW)'!E17</f>
        <v>-</v>
      </c>
      <c r="F797" s="132" t="e">
        <f>IF(Tableau32[[#This Row],[Zutreffend?
'[ Ja / Nein']]]=0,"",Tableau32[[#This Row],[Zutreffend?
'[ Ja / Nein']]])</f>
        <v>#VALUE!</v>
      </c>
      <c r="G797" s="125" t="s">
        <v>43</v>
      </c>
      <c r="H797" s="133" t="str">
        <f>IF(' 2_Wesentlichkeitsanalyse (dW)'!X17=0,"",' 2_Wesentlichkeitsanalyse (dW)'!X17)</f>
        <v/>
      </c>
      <c r="I797" s="134" t="str">
        <f>IF(' 2_Wesentlichkeitsanalyse (dW)'!AD17=0,"",' 2_Wesentlichkeitsanalyse (dW)'!AD17)</f>
        <v/>
      </c>
    </row>
    <row r="798" spans="2:9" hidden="1">
      <c r="B798" s="146" t="str">
        <f>' 2_Wesentlichkeitsanalyse (dW)'!B18</f>
        <v>ESRS E1</v>
      </c>
      <c r="C798" s="122" t="str">
        <f>' 2_Wesentlichkeitsanalyse (dW)'!C18</f>
        <v>E1 - Klimawandel</v>
      </c>
      <c r="D798" s="131" t="str">
        <f>' 2_Wesentlichkeitsanalyse (dW)'!D18</f>
        <v>Klimaschutz</v>
      </c>
      <c r="E798" s="123" t="str">
        <f>' 2_Wesentlichkeitsanalyse (dW)'!E18</f>
        <v>-</v>
      </c>
      <c r="F798" s="132" t="e">
        <f>IF(Tableau32[[#This Row],[Zutreffend?
'[ Ja / Nein']]]=0,"",Tableau32[[#This Row],[Zutreffend?
'[ Ja / Nein']]])</f>
        <v>#VALUE!</v>
      </c>
      <c r="G798" s="125" t="s">
        <v>43</v>
      </c>
      <c r="H798" s="133" t="str">
        <f>IF(' 2_Wesentlichkeitsanalyse (dW)'!X18=0,"",' 2_Wesentlichkeitsanalyse (dW)'!X18)</f>
        <v/>
      </c>
      <c r="I798" s="134" t="str">
        <f>IF(' 2_Wesentlichkeitsanalyse (dW)'!AD18=0,"",' 2_Wesentlichkeitsanalyse (dW)'!AD18)</f>
        <v/>
      </c>
    </row>
    <row r="799" spans="2:9" hidden="1">
      <c r="B799" s="146" t="str">
        <f>' 2_Wesentlichkeitsanalyse (dW)'!B19</f>
        <v>ESRS E1</v>
      </c>
      <c r="C799" s="122" t="str">
        <f>' 2_Wesentlichkeitsanalyse (dW)'!C19</f>
        <v>E1 - Klimawandel</v>
      </c>
      <c r="D799" s="131" t="str">
        <f>' 2_Wesentlichkeitsanalyse (dW)'!D19</f>
        <v>Klimaschutz</v>
      </c>
      <c r="E799" s="123" t="str">
        <f>' 2_Wesentlichkeitsanalyse (dW)'!E19</f>
        <v>-</v>
      </c>
      <c r="F799" s="132" t="e">
        <f>IF(Tableau32[[#This Row],[Zutreffend?
'[ Ja / Nein']]]=0,"",Tableau32[[#This Row],[Zutreffend?
'[ Ja / Nein']]])</f>
        <v>#VALUE!</v>
      </c>
      <c r="G799" s="125" t="s">
        <v>43</v>
      </c>
      <c r="H799" s="133" t="str">
        <f>IF(' 2_Wesentlichkeitsanalyse (dW)'!X19=0,"",' 2_Wesentlichkeitsanalyse (dW)'!X19)</f>
        <v/>
      </c>
      <c r="I799" s="134" t="str">
        <f>IF(' 2_Wesentlichkeitsanalyse (dW)'!AD19=0,"",' 2_Wesentlichkeitsanalyse (dW)'!AD19)</f>
        <v/>
      </c>
    </row>
    <row r="800" spans="2:9" hidden="1">
      <c r="B800" s="146" t="str">
        <f>' 2_Wesentlichkeitsanalyse (dW)'!B20</f>
        <v>ESRS E1</v>
      </c>
      <c r="C800" s="122" t="str">
        <f>' 2_Wesentlichkeitsanalyse (dW)'!C20</f>
        <v>E1 - Klimawandel</v>
      </c>
      <c r="D800" s="131" t="str">
        <f>' 2_Wesentlichkeitsanalyse (dW)'!D20</f>
        <v>Klimaschutz</v>
      </c>
      <c r="E800" s="123" t="str">
        <f>' 2_Wesentlichkeitsanalyse (dW)'!E20</f>
        <v>-</v>
      </c>
      <c r="F800" s="132" t="e">
        <f>IF(Tableau32[[#This Row],[Zutreffend?
'[ Ja / Nein']]]=0,"",Tableau32[[#This Row],[Zutreffend?
'[ Ja / Nein']]])</f>
        <v>#VALUE!</v>
      </c>
      <c r="G800" s="125" t="s">
        <v>43</v>
      </c>
      <c r="H800" s="133" t="str">
        <f>IF(' 2_Wesentlichkeitsanalyse (dW)'!X20=0,"",' 2_Wesentlichkeitsanalyse (dW)'!X20)</f>
        <v/>
      </c>
      <c r="I800" s="134" t="str">
        <f>IF(' 2_Wesentlichkeitsanalyse (dW)'!AD20=0,"",' 2_Wesentlichkeitsanalyse (dW)'!AD20)</f>
        <v/>
      </c>
    </row>
    <row r="801" spans="2:9" hidden="1">
      <c r="B801" s="146" t="str">
        <f>' 2_Wesentlichkeitsanalyse (dW)'!B21</f>
        <v>ESRS E1</v>
      </c>
      <c r="C801" s="122" t="str">
        <f>' 2_Wesentlichkeitsanalyse (dW)'!C21</f>
        <v>E1 - Klimawandel</v>
      </c>
      <c r="D801" s="131" t="str">
        <f>' 2_Wesentlichkeitsanalyse (dW)'!D21</f>
        <v>Klimaschutz</v>
      </c>
      <c r="E801" s="123" t="str">
        <f>' 2_Wesentlichkeitsanalyse (dW)'!E21</f>
        <v>-</v>
      </c>
      <c r="F801" s="132" t="e">
        <f>IF(Tableau32[[#This Row],[Zutreffend?
'[ Ja / Nein']]]=0,"",Tableau32[[#This Row],[Zutreffend?
'[ Ja / Nein']]])</f>
        <v>#VALUE!</v>
      </c>
      <c r="G801" s="125" t="s">
        <v>43</v>
      </c>
      <c r="H801" s="133" t="str">
        <f>IF(' 2_Wesentlichkeitsanalyse (dW)'!X21=0,"",' 2_Wesentlichkeitsanalyse (dW)'!X21)</f>
        <v/>
      </c>
      <c r="I801" s="134" t="str">
        <f>IF(' 2_Wesentlichkeitsanalyse (dW)'!AD21=0,"",' 2_Wesentlichkeitsanalyse (dW)'!AD21)</f>
        <v/>
      </c>
    </row>
    <row r="802" spans="2:9" hidden="1">
      <c r="B802" s="146" t="str">
        <f>' 2_Wesentlichkeitsanalyse (dW)'!B22</f>
        <v>ESRS E1</v>
      </c>
      <c r="C802" s="122" t="str">
        <f>' 2_Wesentlichkeitsanalyse (dW)'!C22</f>
        <v>E1 - Klimawandel</v>
      </c>
      <c r="D802" s="131" t="str">
        <f>' 2_Wesentlichkeitsanalyse (dW)'!D22</f>
        <v>Energie</v>
      </c>
      <c r="E802" s="123" t="str">
        <f>' 2_Wesentlichkeitsanalyse (dW)'!E22</f>
        <v>-</v>
      </c>
      <c r="F802" s="132" t="e">
        <f>IF(Tableau32[[#This Row],[Zutreffend?
'[ Ja / Nein']]]=0,"",Tableau32[[#This Row],[Zutreffend?
'[ Ja / Nein']]])</f>
        <v>#VALUE!</v>
      </c>
      <c r="G802" s="125" t="s">
        <v>43</v>
      </c>
      <c r="H802" s="133" t="str">
        <f>IF(' 2_Wesentlichkeitsanalyse (dW)'!X22=0,"",' 2_Wesentlichkeitsanalyse (dW)'!X22)</f>
        <v/>
      </c>
      <c r="I802" s="134" t="str">
        <f>IF(' 2_Wesentlichkeitsanalyse (dW)'!AD22=0,"",' 2_Wesentlichkeitsanalyse (dW)'!AD22)</f>
        <v/>
      </c>
    </row>
    <row r="803" spans="2:9" hidden="1">
      <c r="B803" s="146" t="str">
        <f>' 2_Wesentlichkeitsanalyse (dW)'!B23</f>
        <v>ESRS E1</v>
      </c>
      <c r="C803" s="122" t="str">
        <f>' 2_Wesentlichkeitsanalyse (dW)'!C23</f>
        <v>E1 - Klimawandel</v>
      </c>
      <c r="D803" s="131" t="str">
        <f>' 2_Wesentlichkeitsanalyse (dW)'!D23</f>
        <v>Energie</v>
      </c>
      <c r="E803" s="123" t="str">
        <f>' 2_Wesentlichkeitsanalyse (dW)'!E23</f>
        <v>-</v>
      </c>
      <c r="F803" s="132" t="e">
        <f>IF(Tableau32[[#This Row],[Zutreffend?
'[ Ja / Nein']]]=0,"",Tableau32[[#This Row],[Zutreffend?
'[ Ja / Nein']]])</f>
        <v>#VALUE!</v>
      </c>
      <c r="G803" s="125" t="s">
        <v>43</v>
      </c>
      <c r="H803" s="133" t="str">
        <f>IF(' 2_Wesentlichkeitsanalyse (dW)'!X23=0,"",' 2_Wesentlichkeitsanalyse (dW)'!X23)</f>
        <v/>
      </c>
      <c r="I803" s="134" t="str">
        <f>IF(' 2_Wesentlichkeitsanalyse (dW)'!AD23=0,"",' 2_Wesentlichkeitsanalyse (dW)'!AD23)</f>
        <v/>
      </c>
    </row>
    <row r="804" spans="2:9" hidden="1">
      <c r="B804" s="146" t="str">
        <f>' 2_Wesentlichkeitsanalyse (dW)'!B24</f>
        <v>ESRS E1</v>
      </c>
      <c r="C804" s="122" t="str">
        <f>' 2_Wesentlichkeitsanalyse (dW)'!C24</f>
        <v>E1 - Klimawandel</v>
      </c>
      <c r="D804" s="131" t="str">
        <f>' 2_Wesentlichkeitsanalyse (dW)'!D24</f>
        <v>Energie</v>
      </c>
      <c r="E804" s="123" t="str">
        <f>' 2_Wesentlichkeitsanalyse (dW)'!E24</f>
        <v>-</v>
      </c>
      <c r="F804" s="132" t="e">
        <f>IF(Tableau32[[#This Row],[Zutreffend?
'[ Ja / Nein']]]=0,"",Tableau32[[#This Row],[Zutreffend?
'[ Ja / Nein']]])</f>
        <v>#VALUE!</v>
      </c>
      <c r="G804" s="125" t="s">
        <v>43</v>
      </c>
      <c r="H804" s="133" t="str">
        <f>IF(' 2_Wesentlichkeitsanalyse (dW)'!X24=0,"",' 2_Wesentlichkeitsanalyse (dW)'!X24)</f>
        <v/>
      </c>
      <c r="I804" s="134" t="str">
        <f>IF(' 2_Wesentlichkeitsanalyse (dW)'!AD24=0,"",' 2_Wesentlichkeitsanalyse (dW)'!AD24)</f>
        <v/>
      </c>
    </row>
    <row r="805" spans="2:9" hidden="1">
      <c r="B805" s="146" t="str">
        <f>' 2_Wesentlichkeitsanalyse (dW)'!B25</f>
        <v>ESRS E1</v>
      </c>
      <c r="C805" s="122" t="str">
        <f>' 2_Wesentlichkeitsanalyse (dW)'!C25</f>
        <v>E1 - Klimawandel</v>
      </c>
      <c r="D805" s="131" t="str">
        <f>' 2_Wesentlichkeitsanalyse (dW)'!D25</f>
        <v>Energie</v>
      </c>
      <c r="E805" s="123" t="str">
        <f>' 2_Wesentlichkeitsanalyse (dW)'!E25</f>
        <v>-</v>
      </c>
      <c r="F805" s="132" t="e">
        <f>IF(Tableau32[[#This Row],[Zutreffend?
'[ Ja / Nein']]]=0,"",Tableau32[[#This Row],[Zutreffend?
'[ Ja / Nein']]])</f>
        <v>#VALUE!</v>
      </c>
      <c r="G805" s="125" t="s">
        <v>43</v>
      </c>
      <c r="H805" s="133" t="str">
        <f>IF(' 2_Wesentlichkeitsanalyse (dW)'!X25=0,"",' 2_Wesentlichkeitsanalyse (dW)'!X25)</f>
        <v/>
      </c>
      <c r="I805" s="134" t="str">
        <f>IF(' 2_Wesentlichkeitsanalyse (dW)'!AD25=0,"",' 2_Wesentlichkeitsanalyse (dW)'!AD25)</f>
        <v/>
      </c>
    </row>
    <row r="806" spans="2:9" ht="64.5" hidden="1">
      <c r="B806" s="146" t="str">
        <f>' 2_Wesentlichkeitsanalyse (dW)'!B27</f>
        <v>ESRS E2</v>
      </c>
      <c r="C806" s="122" t="str">
        <f>' 2_Wesentlichkeitsanalyse (dW)'!C27</f>
        <v>E2 - Umweltverschmutzung</v>
      </c>
      <c r="D806" s="131" t="str">
        <f>' 2_Wesentlichkeitsanalyse (dW)'!D27</f>
        <v>Luftverschmutzung</v>
      </c>
      <c r="E806" s="123" t="str">
        <f>' 2_Wesentlichkeitsanalyse (dW)'!E27</f>
        <v>-</v>
      </c>
      <c r="F806" s="132" t="e">
        <f>IF(Tableau32[[#This Row],[Zutreffend?
'[ Ja / Nein']]]=0,"",Tableau32[[#This Row],[Zutreffend?
'[ Ja / Nein']]])</f>
        <v>#VALUE!</v>
      </c>
      <c r="G806" s="125" t="s">
        <v>43</v>
      </c>
      <c r="H806" s="133" t="str">
        <f>IF(' 2_Wesentlichkeitsanalyse (dW)'!X27=0,"",' 2_Wesentlichkeitsanalyse (dW)'!X27)</f>
        <v/>
      </c>
      <c r="I806" s="134" t="str">
        <f>IF(' 2_Wesentlichkeitsanalyse (dW)'!AD27=0,"",' 2_Wesentlichkeitsanalyse (dW)'!AD27)</f>
        <v/>
      </c>
    </row>
    <row r="807" spans="2:9" ht="64.5" hidden="1">
      <c r="B807" s="146" t="str">
        <f>' 2_Wesentlichkeitsanalyse (dW)'!B28</f>
        <v>ESRS E2</v>
      </c>
      <c r="C807" s="122" t="str">
        <f>' 2_Wesentlichkeitsanalyse (dW)'!C28</f>
        <v>E2 - Umweltverschmutzung</v>
      </c>
      <c r="D807" s="131" t="str">
        <f>' 2_Wesentlichkeitsanalyse (dW)'!D28</f>
        <v>Luftverschmutzung</v>
      </c>
      <c r="E807" s="123" t="str">
        <f>' 2_Wesentlichkeitsanalyse (dW)'!E28</f>
        <v>-</v>
      </c>
      <c r="F807" s="132" t="e">
        <f>IF(Tableau32[[#This Row],[Zutreffend?
'[ Ja / Nein']]]=0,"",Tableau32[[#This Row],[Zutreffend?
'[ Ja / Nein']]])</f>
        <v>#VALUE!</v>
      </c>
      <c r="G807" s="125" t="s">
        <v>43</v>
      </c>
      <c r="H807" s="133" t="str">
        <f>IF(' 2_Wesentlichkeitsanalyse (dW)'!X28=0,"",' 2_Wesentlichkeitsanalyse (dW)'!X28)</f>
        <v/>
      </c>
      <c r="I807" s="134" t="str">
        <f>IF(' 2_Wesentlichkeitsanalyse (dW)'!AD28=0,"",' 2_Wesentlichkeitsanalyse (dW)'!AD28)</f>
        <v/>
      </c>
    </row>
    <row r="808" spans="2:9" ht="64.5" hidden="1">
      <c r="B808" s="146" t="str">
        <f>' 2_Wesentlichkeitsanalyse (dW)'!B29</f>
        <v>ESRS E2</v>
      </c>
      <c r="C808" s="122" t="str">
        <f>' 2_Wesentlichkeitsanalyse (dW)'!C29</f>
        <v>E2 - Umweltverschmutzung</v>
      </c>
      <c r="D808" s="131" t="str">
        <f>' 2_Wesentlichkeitsanalyse (dW)'!D29</f>
        <v>Luftverschmutzung</v>
      </c>
      <c r="E808" s="123" t="str">
        <f>' 2_Wesentlichkeitsanalyse (dW)'!E29</f>
        <v>-</v>
      </c>
      <c r="F808" s="132" t="e">
        <f>IF(Tableau32[[#This Row],[Zutreffend?
'[ Ja / Nein']]]=0,"",Tableau32[[#This Row],[Zutreffend?
'[ Ja / Nein']]])</f>
        <v>#VALUE!</v>
      </c>
      <c r="G808" s="125" t="s">
        <v>43</v>
      </c>
      <c r="H808" s="133" t="str">
        <f>IF(' 2_Wesentlichkeitsanalyse (dW)'!X29=0,"",' 2_Wesentlichkeitsanalyse (dW)'!X29)</f>
        <v/>
      </c>
      <c r="I808" s="134" t="str">
        <f>IF(' 2_Wesentlichkeitsanalyse (dW)'!AD29=0,"",' 2_Wesentlichkeitsanalyse (dW)'!AD29)</f>
        <v/>
      </c>
    </row>
    <row r="809" spans="2:9" ht="64.5" hidden="1">
      <c r="B809" s="146" t="str">
        <f>' 2_Wesentlichkeitsanalyse (dW)'!B30</f>
        <v>ESRS E2</v>
      </c>
      <c r="C809" s="122" t="str">
        <f>' 2_Wesentlichkeitsanalyse (dW)'!C30</f>
        <v>E2 - Umweltverschmutzung</v>
      </c>
      <c r="D809" s="131" t="str">
        <f>' 2_Wesentlichkeitsanalyse (dW)'!D30</f>
        <v>Luftverschmutzung</v>
      </c>
      <c r="E809" s="123" t="str">
        <f>' 2_Wesentlichkeitsanalyse (dW)'!E30</f>
        <v>-</v>
      </c>
      <c r="F809" s="132" t="e">
        <f>IF(Tableau32[[#This Row],[Zutreffend?
'[ Ja / Nein']]]=0,"",Tableau32[[#This Row],[Zutreffend?
'[ Ja / Nein']]])</f>
        <v>#VALUE!</v>
      </c>
      <c r="G809" s="125" t="s">
        <v>43</v>
      </c>
      <c r="H809" s="133" t="str">
        <f>IF(' 2_Wesentlichkeitsanalyse (dW)'!X30=0,"",' 2_Wesentlichkeitsanalyse (dW)'!X30)</f>
        <v/>
      </c>
      <c r="I809" s="134" t="str">
        <f>IF(' 2_Wesentlichkeitsanalyse (dW)'!AD30=0,"",' 2_Wesentlichkeitsanalyse (dW)'!AD30)</f>
        <v/>
      </c>
    </row>
    <row r="810" spans="2:9" ht="64.5" hidden="1">
      <c r="B810" s="146" t="str">
        <f>' 2_Wesentlichkeitsanalyse (dW)'!B31</f>
        <v>ESRS E2</v>
      </c>
      <c r="C810" s="122" t="str">
        <f>' 2_Wesentlichkeitsanalyse (dW)'!C31</f>
        <v>E2 - Umweltverschmutzung</v>
      </c>
      <c r="D810" s="131" t="str">
        <f>' 2_Wesentlichkeitsanalyse (dW)'!D31</f>
        <v>Wasserverschmutzung</v>
      </c>
      <c r="E810" s="123" t="str">
        <f>' 2_Wesentlichkeitsanalyse (dW)'!E31</f>
        <v>-</v>
      </c>
      <c r="F810" s="132" t="e">
        <f>IF(Tableau32[[#This Row],[Zutreffend?
'[ Ja / Nein']]]=0,"",Tableau32[[#This Row],[Zutreffend?
'[ Ja / Nein']]])</f>
        <v>#VALUE!</v>
      </c>
      <c r="G810" s="125" t="s">
        <v>43</v>
      </c>
      <c r="H810" s="133" t="str">
        <f>IF(' 2_Wesentlichkeitsanalyse (dW)'!X31=0,"",' 2_Wesentlichkeitsanalyse (dW)'!X31)</f>
        <v/>
      </c>
      <c r="I810" s="134" t="str">
        <f>IF(' 2_Wesentlichkeitsanalyse (dW)'!AD31=0,"",' 2_Wesentlichkeitsanalyse (dW)'!AD31)</f>
        <v/>
      </c>
    </row>
    <row r="811" spans="2:9" ht="64.5" hidden="1">
      <c r="B811" s="146" t="str">
        <f>' 2_Wesentlichkeitsanalyse (dW)'!B32</f>
        <v>ESRS E2</v>
      </c>
      <c r="C811" s="122" t="str">
        <f>' 2_Wesentlichkeitsanalyse (dW)'!C32</f>
        <v>E2 - Umweltverschmutzung</v>
      </c>
      <c r="D811" s="131" t="str">
        <f>' 2_Wesentlichkeitsanalyse (dW)'!D32</f>
        <v>Wasserverschmutzung</v>
      </c>
      <c r="E811" s="123" t="str">
        <f>' 2_Wesentlichkeitsanalyse (dW)'!E32</f>
        <v>-</v>
      </c>
      <c r="F811" s="132" t="e">
        <f>IF(Tableau32[[#This Row],[Zutreffend?
'[ Ja / Nein']]]=0,"",Tableau32[[#This Row],[Zutreffend?
'[ Ja / Nein']]])</f>
        <v>#VALUE!</v>
      </c>
      <c r="G811" s="125" t="s">
        <v>43</v>
      </c>
      <c r="H811" s="133" t="str">
        <f>IF(' 2_Wesentlichkeitsanalyse (dW)'!X32=0,"",' 2_Wesentlichkeitsanalyse (dW)'!X32)</f>
        <v/>
      </c>
      <c r="I811" s="134" t="str">
        <f>IF(' 2_Wesentlichkeitsanalyse (dW)'!AD32=0,"",' 2_Wesentlichkeitsanalyse (dW)'!AD32)</f>
        <v/>
      </c>
    </row>
    <row r="812" spans="2:9" ht="64.5" hidden="1">
      <c r="B812" s="146" t="str">
        <f>' 2_Wesentlichkeitsanalyse (dW)'!B33</f>
        <v>ESRS E2</v>
      </c>
      <c r="C812" s="122" t="str">
        <f>' 2_Wesentlichkeitsanalyse (dW)'!C33</f>
        <v>E2 - Umweltverschmutzung</v>
      </c>
      <c r="D812" s="131" t="str">
        <f>' 2_Wesentlichkeitsanalyse (dW)'!D33</f>
        <v>Wasserverschmutzung</v>
      </c>
      <c r="E812" s="123" t="str">
        <f>' 2_Wesentlichkeitsanalyse (dW)'!E33</f>
        <v>-</v>
      </c>
      <c r="F812" s="132" t="e">
        <f>IF(Tableau32[[#This Row],[Zutreffend?
'[ Ja / Nein']]]=0,"",Tableau32[[#This Row],[Zutreffend?
'[ Ja / Nein']]])</f>
        <v>#VALUE!</v>
      </c>
      <c r="G812" s="125" t="s">
        <v>43</v>
      </c>
      <c r="H812" s="133" t="str">
        <f>IF(' 2_Wesentlichkeitsanalyse (dW)'!X33=0,"",' 2_Wesentlichkeitsanalyse (dW)'!X33)</f>
        <v/>
      </c>
      <c r="I812" s="134" t="str">
        <f>IF(' 2_Wesentlichkeitsanalyse (dW)'!AD33=0,"",' 2_Wesentlichkeitsanalyse (dW)'!AD33)</f>
        <v/>
      </c>
    </row>
    <row r="813" spans="2:9" ht="64.5" hidden="1">
      <c r="B813" s="146" t="str">
        <f>' 2_Wesentlichkeitsanalyse (dW)'!B34</f>
        <v>ESRS E2</v>
      </c>
      <c r="C813" s="122" t="str">
        <f>' 2_Wesentlichkeitsanalyse (dW)'!C34</f>
        <v>E2 - Umweltverschmutzung</v>
      </c>
      <c r="D813" s="131" t="str">
        <f>' 2_Wesentlichkeitsanalyse (dW)'!D34</f>
        <v>Wasserverschmutzung</v>
      </c>
      <c r="E813" s="123" t="str">
        <f>' 2_Wesentlichkeitsanalyse (dW)'!E34</f>
        <v>-</v>
      </c>
      <c r="F813" s="132" t="e">
        <f>IF(Tableau32[[#This Row],[Zutreffend?
'[ Ja / Nein']]]=0,"",Tableau32[[#This Row],[Zutreffend?
'[ Ja / Nein']]])</f>
        <v>#VALUE!</v>
      </c>
      <c r="G813" s="125" t="s">
        <v>43</v>
      </c>
      <c r="H813" s="133" t="str">
        <f>IF(' 2_Wesentlichkeitsanalyse (dW)'!X34=0,"",' 2_Wesentlichkeitsanalyse (dW)'!X34)</f>
        <v/>
      </c>
      <c r="I813" s="134" t="str">
        <f>IF(' 2_Wesentlichkeitsanalyse (dW)'!AD34=0,"",' 2_Wesentlichkeitsanalyse (dW)'!AD34)</f>
        <v/>
      </c>
    </row>
    <row r="814" spans="2:9" ht="64.5" hidden="1">
      <c r="B814" s="146" t="str">
        <f>' 2_Wesentlichkeitsanalyse (dW)'!B35</f>
        <v>ESRS E2</v>
      </c>
      <c r="C814" s="122" t="str">
        <f>' 2_Wesentlichkeitsanalyse (dW)'!C35</f>
        <v>E2 - Umweltverschmutzung</v>
      </c>
      <c r="D814" s="131" t="str">
        <f>' 2_Wesentlichkeitsanalyse (dW)'!D35</f>
        <v>Bodenverschmutzung</v>
      </c>
      <c r="E814" s="123" t="str">
        <f>' 2_Wesentlichkeitsanalyse (dW)'!E35</f>
        <v>-</v>
      </c>
      <c r="F814" s="132" t="e">
        <f>IF(Tableau32[[#This Row],[Zutreffend?
'[ Ja / Nein']]]=0,"",Tableau32[[#This Row],[Zutreffend?
'[ Ja / Nein']]])</f>
        <v>#VALUE!</v>
      </c>
      <c r="G814" s="125" t="s">
        <v>43</v>
      </c>
      <c r="H814" s="133" t="str">
        <f>IF(' 2_Wesentlichkeitsanalyse (dW)'!X35=0,"",' 2_Wesentlichkeitsanalyse (dW)'!X35)</f>
        <v/>
      </c>
      <c r="I814" s="134" t="str">
        <f>IF(' 2_Wesentlichkeitsanalyse (dW)'!AD35=0,"",' 2_Wesentlichkeitsanalyse (dW)'!AD35)</f>
        <v/>
      </c>
    </row>
    <row r="815" spans="2:9" ht="64.5" hidden="1">
      <c r="B815" s="146" t="str">
        <f>' 2_Wesentlichkeitsanalyse (dW)'!B36</f>
        <v>ESRS E2</v>
      </c>
      <c r="C815" s="122" t="str">
        <f>' 2_Wesentlichkeitsanalyse (dW)'!C36</f>
        <v>E2 - Umweltverschmutzung</v>
      </c>
      <c r="D815" s="131" t="str">
        <f>' 2_Wesentlichkeitsanalyse (dW)'!D36</f>
        <v>Bodenverschmutzung</v>
      </c>
      <c r="E815" s="123" t="str">
        <f>' 2_Wesentlichkeitsanalyse (dW)'!E36</f>
        <v>-</v>
      </c>
      <c r="F815" s="132" t="e">
        <f>IF(Tableau32[[#This Row],[Zutreffend?
'[ Ja / Nein']]]=0,"",Tableau32[[#This Row],[Zutreffend?
'[ Ja / Nein']]])</f>
        <v>#VALUE!</v>
      </c>
      <c r="G815" s="125" t="s">
        <v>43</v>
      </c>
      <c r="H815" s="133" t="str">
        <f>IF(' 2_Wesentlichkeitsanalyse (dW)'!X36=0,"",' 2_Wesentlichkeitsanalyse (dW)'!X36)</f>
        <v/>
      </c>
      <c r="I815" s="134" t="str">
        <f>IF(' 2_Wesentlichkeitsanalyse (dW)'!AD36=0,"",' 2_Wesentlichkeitsanalyse (dW)'!AD36)</f>
        <v/>
      </c>
    </row>
    <row r="816" spans="2:9" ht="64.5" hidden="1">
      <c r="B816" s="146" t="str">
        <f>' 2_Wesentlichkeitsanalyse (dW)'!B37</f>
        <v>ESRS E2</v>
      </c>
      <c r="C816" s="122" t="str">
        <f>' 2_Wesentlichkeitsanalyse (dW)'!C37</f>
        <v>E2 - Umweltverschmutzung</v>
      </c>
      <c r="D816" s="131" t="str">
        <f>' 2_Wesentlichkeitsanalyse (dW)'!D37</f>
        <v>Bodenverschmutzung</v>
      </c>
      <c r="E816" s="123" t="str">
        <f>' 2_Wesentlichkeitsanalyse (dW)'!E37</f>
        <v>-</v>
      </c>
      <c r="F816" s="132" t="e">
        <f>IF(Tableau32[[#This Row],[Zutreffend?
'[ Ja / Nein']]]=0,"",Tableau32[[#This Row],[Zutreffend?
'[ Ja / Nein']]])</f>
        <v>#VALUE!</v>
      </c>
      <c r="G816" s="125" t="s">
        <v>43</v>
      </c>
      <c r="H816" s="133" t="str">
        <f>IF(' 2_Wesentlichkeitsanalyse (dW)'!X37=0,"",' 2_Wesentlichkeitsanalyse (dW)'!X37)</f>
        <v/>
      </c>
      <c r="I816" s="134" t="str">
        <f>IF(' 2_Wesentlichkeitsanalyse (dW)'!AD37=0,"",' 2_Wesentlichkeitsanalyse (dW)'!AD37)</f>
        <v/>
      </c>
    </row>
    <row r="817" spans="2:9" ht="64.5" hidden="1">
      <c r="B817" s="146" t="str">
        <f>' 2_Wesentlichkeitsanalyse (dW)'!B38</f>
        <v>ESRS E2</v>
      </c>
      <c r="C817" s="122" t="str">
        <f>' 2_Wesentlichkeitsanalyse (dW)'!C38</f>
        <v>E2 - Umweltverschmutzung</v>
      </c>
      <c r="D817" s="131" t="str">
        <f>' 2_Wesentlichkeitsanalyse (dW)'!D38</f>
        <v>Bodenverschmutzung</v>
      </c>
      <c r="E817" s="123" t="str">
        <f>' 2_Wesentlichkeitsanalyse (dW)'!E38</f>
        <v>-</v>
      </c>
      <c r="F817" s="132" t="e">
        <f>IF(Tableau32[[#This Row],[Zutreffend?
'[ Ja / Nein']]]=0,"",Tableau32[[#This Row],[Zutreffend?
'[ Ja / Nein']]])</f>
        <v>#VALUE!</v>
      </c>
      <c r="G817" s="125" t="s">
        <v>43</v>
      </c>
      <c r="H817" s="133" t="str">
        <f>IF(' 2_Wesentlichkeitsanalyse (dW)'!X38=0,"",' 2_Wesentlichkeitsanalyse (dW)'!X38)</f>
        <v/>
      </c>
      <c r="I817" s="134" t="str">
        <f>IF(' 2_Wesentlichkeitsanalyse (dW)'!AD38=0,"",' 2_Wesentlichkeitsanalyse (dW)'!AD38)</f>
        <v/>
      </c>
    </row>
    <row r="818" spans="2:9" ht="86" hidden="1">
      <c r="B818" s="146" t="str">
        <f>' 2_Wesentlichkeitsanalyse (dW)'!B39</f>
        <v>ESRS E2</v>
      </c>
      <c r="C818" s="122" t="str">
        <f>' 2_Wesentlichkeitsanalyse (dW)'!C39</f>
        <v>E2 - Umweltverschmutzung</v>
      </c>
      <c r="D818" s="131" t="str">
        <f>' 2_Wesentlichkeitsanalyse (dW)'!D39</f>
        <v>Verschmutzung von lebenden Organismen und Nahrungsressourcen</v>
      </c>
      <c r="E818" s="123" t="str">
        <f>' 2_Wesentlichkeitsanalyse (dW)'!E39</f>
        <v>-</v>
      </c>
      <c r="F818" s="132" t="e">
        <f>IF(Tableau32[[#This Row],[Zutreffend?
'[ Ja / Nein']]]=0,"",Tableau32[[#This Row],[Zutreffend?
'[ Ja / Nein']]])</f>
        <v>#VALUE!</v>
      </c>
      <c r="G818" s="125" t="s">
        <v>43</v>
      </c>
      <c r="H818" s="133" t="str">
        <f>IF(' 2_Wesentlichkeitsanalyse (dW)'!X39=0,"",' 2_Wesentlichkeitsanalyse (dW)'!X39)</f>
        <v/>
      </c>
      <c r="I818" s="134" t="str">
        <f>IF(' 2_Wesentlichkeitsanalyse (dW)'!AD39=0,"",' 2_Wesentlichkeitsanalyse (dW)'!AD39)</f>
        <v/>
      </c>
    </row>
    <row r="819" spans="2:9" ht="86" hidden="1">
      <c r="B819" s="146" t="str">
        <f>' 2_Wesentlichkeitsanalyse (dW)'!B40</f>
        <v>ESRS E2</v>
      </c>
      <c r="C819" s="122" t="str">
        <f>' 2_Wesentlichkeitsanalyse (dW)'!C40</f>
        <v>E2 - Umweltverschmutzung</v>
      </c>
      <c r="D819" s="131" t="str">
        <f>' 2_Wesentlichkeitsanalyse (dW)'!D40</f>
        <v>Verschmutzung von lebenden Organismen und Nahrungsressourcen</v>
      </c>
      <c r="E819" s="123" t="str">
        <f>' 2_Wesentlichkeitsanalyse (dW)'!E40</f>
        <v>-</v>
      </c>
      <c r="F819" s="132" t="e">
        <f>IF(Tableau32[[#This Row],[Zutreffend?
'[ Ja / Nein']]]=0,"",Tableau32[[#This Row],[Zutreffend?
'[ Ja / Nein']]])</f>
        <v>#VALUE!</v>
      </c>
      <c r="G819" s="125" t="s">
        <v>43</v>
      </c>
      <c r="H819" s="133" t="str">
        <f>IF(' 2_Wesentlichkeitsanalyse (dW)'!X40=0,"",' 2_Wesentlichkeitsanalyse (dW)'!X40)</f>
        <v/>
      </c>
      <c r="I819" s="134" t="str">
        <f>IF(' 2_Wesentlichkeitsanalyse (dW)'!AD40=0,"",' 2_Wesentlichkeitsanalyse (dW)'!AD40)</f>
        <v/>
      </c>
    </row>
    <row r="820" spans="2:9" ht="86" hidden="1">
      <c r="B820" s="146" t="str">
        <f>' 2_Wesentlichkeitsanalyse (dW)'!B41</f>
        <v>ESRS E2</v>
      </c>
      <c r="C820" s="122" t="str">
        <f>' 2_Wesentlichkeitsanalyse (dW)'!C41</f>
        <v>E2 - Umweltverschmutzung</v>
      </c>
      <c r="D820" s="131" t="str">
        <f>' 2_Wesentlichkeitsanalyse (dW)'!D41</f>
        <v>Verschmutzung von lebenden Organismen und Nahrungsressourcen</v>
      </c>
      <c r="E820" s="123" t="str">
        <f>' 2_Wesentlichkeitsanalyse (dW)'!E41</f>
        <v>-</v>
      </c>
      <c r="F820" s="132" t="e">
        <f>IF(Tableau32[[#This Row],[Zutreffend?
'[ Ja / Nein']]]=0,"",Tableau32[[#This Row],[Zutreffend?
'[ Ja / Nein']]])</f>
        <v>#VALUE!</v>
      </c>
      <c r="G820" s="125" t="s">
        <v>43</v>
      </c>
      <c r="H820" s="133" t="str">
        <f>IF(' 2_Wesentlichkeitsanalyse (dW)'!X41=0,"",' 2_Wesentlichkeitsanalyse (dW)'!X41)</f>
        <v/>
      </c>
      <c r="I820" s="134" t="str">
        <f>IF(' 2_Wesentlichkeitsanalyse (dW)'!AD41=0,"",' 2_Wesentlichkeitsanalyse (dW)'!AD41)</f>
        <v/>
      </c>
    </row>
    <row r="821" spans="2:9" ht="86" hidden="1">
      <c r="B821" s="146" t="str">
        <f>' 2_Wesentlichkeitsanalyse (dW)'!B42</f>
        <v>ESRS E2</v>
      </c>
      <c r="C821" s="122" t="str">
        <f>' 2_Wesentlichkeitsanalyse (dW)'!C42</f>
        <v>E2 - Umweltverschmutzung</v>
      </c>
      <c r="D821" s="131" t="str">
        <f>' 2_Wesentlichkeitsanalyse (dW)'!D42</f>
        <v>Verschmutzung von lebenden Organismen und Nahrungsressourcen</v>
      </c>
      <c r="E821" s="123" t="str">
        <f>' 2_Wesentlichkeitsanalyse (dW)'!E42</f>
        <v>-</v>
      </c>
      <c r="F821" s="132" t="e">
        <f>IF(Tableau32[[#This Row],[Zutreffend?
'[ Ja / Nein']]]=0,"",Tableau32[[#This Row],[Zutreffend?
'[ Ja / Nein']]])</f>
        <v>#VALUE!</v>
      </c>
      <c r="G821" s="125" t="s">
        <v>43</v>
      </c>
      <c r="H821" s="133" t="str">
        <f>IF(' 2_Wesentlichkeitsanalyse (dW)'!X42=0,"",' 2_Wesentlichkeitsanalyse (dW)'!X42)</f>
        <v/>
      </c>
      <c r="I821" s="134" t="str">
        <f>IF(' 2_Wesentlichkeitsanalyse (dW)'!AD42=0,"",' 2_Wesentlichkeitsanalyse (dW)'!AD42)</f>
        <v/>
      </c>
    </row>
    <row r="822" spans="2:9" ht="64.5" hidden="1">
      <c r="B822" s="146" t="str">
        <f>' 2_Wesentlichkeitsanalyse (dW)'!B43</f>
        <v>ESRS E2</v>
      </c>
      <c r="C822" s="122" t="str">
        <f>' 2_Wesentlichkeitsanalyse (dW)'!C43</f>
        <v>E2 - Umweltverschmutzung</v>
      </c>
      <c r="D822" s="131" t="str">
        <f>' 2_Wesentlichkeitsanalyse (dW)'!D43</f>
        <v>Besorgniserregende Stoffe</v>
      </c>
      <c r="E822" s="123" t="str">
        <f>' 2_Wesentlichkeitsanalyse (dW)'!E43</f>
        <v>-</v>
      </c>
      <c r="F822" s="132" t="e">
        <f>IF(Tableau32[[#This Row],[Zutreffend?
'[ Ja / Nein']]]=0,"",Tableau32[[#This Row],[Zutreffend?
'[ Ja / Nein']]])</f>
        <v>#VALUE!</v>
      </c>
      <c r="G822" s="125" t="s">
        <v>43</v>
      </c>
      <c r="H822" s="133" t="str">
        <f>IF(' 2_Wesentlichkeitsanalyse (dW)'!X43=0,"",' 2_Wesentlichkeitsanalyse (dW)'!X43)</f>
        <v/>
      </c>
      <c r="I822" s="134" t="str">
        <f>IF(' 2_Wesentlichkeitsanalyse (dW)'!AD43=0,"",' 2_Wesentlichkeitsanalyse (dW)'!AD43)</f>
        <v/>
      </c>
    </row>
    <row r="823" spans="2:9" ht="64.5" hidden="1">
      <c r="B823" s="146" t="str">
        <f>' 2_Wesentlichkeitsanalyse (dW)'!B44</f>
        <v>ESRS E2</v>
      </c>
      <c r="C823" s="122" t="str">
        <f>' 2_Wesentlichkeitsanalyse (dW)'!C44</f>
        <v>E2 - Umweltverschmutzung</v>
      </c>
      <c r="D823" s="131" t="str">
        <f>' 2_Wesentlichkeitsanalyse (dW)'!D44</f>
        <v>Besorgniserregende Stoffe</v>
      </c>
      <c r="E823" s="123" t="str">
        <f>' 2_Wesentlichkeitsanalyse (dW)'!E44</f>
        <v>-</v>
      </c>
      <c r="F823" s="132" t="e">
        <f>IF(Tableau32[[#This Row],[Zutreffend?
'[ Ja / Nein']]]=0,"",Tableau32[[#This Row],[Zutreffend?
'[ Ja / Nein']]])</f>
        <v>#VALUE!</v>
      </c>
      <c r="G823" s="125" t="s">
        <v>43</v>
      </c>
      <c r="H823" s="133" t="str">
        <f>IF(' 2_Wesentlichkeitsanalyse (dW)'!X44=0,"",' 2_Wesentlichkeitsanalyse (dW)'!X44)</f>
        <v/>
      </c>
      <c r="I823" s="134" t="str">
        <f>IF(' 2_Wesentlichkeitsanalyse (dW)'!AD44=0,"",' 2_Wesentlichkeitsanalyse (dW)'!AD44)</f>
        <v/>
      </c>
    </row>
    <row r="824" spans="2:9" ht="64.5" hidden="1">
      <c r="B824" s="146" t="str">
        <f>' 2_Wesentlichkeitsanalyse (dW)'!B45</f>
        <v>ESRS E2</v>
      </c>
      <c r="C824" s="122" t="str">
        <f>' 2_Wesentlichkeitsanalyse (dW)'!C45</f>
        <v>E2 - Umweltverschmutzung</v>
      </c>
      <c r="D824" s="131" t="str">
        <f>' 2_Wesentlichkeitsanalyse (dW)'!D45</f>
        <v>Besorgniserregende Stoffe</v>
      </c>
      <c r="E824" s="123" t="str">
        <f>' 2_Wesentlichkeitsanalyse (dW)'!E45</f>
        <v>-</v>
      </c>
      <c r="F824" s="132" t="e">
        <f>IF(Tableau32[[#This Row],[Zutreffend?
'[ Ja / Nein']]]=0,"",Tableau32[[#This Row],[Zutreffend?
'[ Ja / Nein']]])</f>
        <v>#VALUE!</v>
      </c>
      <c r="G824" s="125" t="s">
        <v>43</v>
      </c>
      <c r="H824" s="133" t="str">
        <f>IF(' 2_Wesentlichkeitsanalyse (dW)'!X45=0,"",' 2_Wesentlichkeitsanalyse (dW)'!X45)</f>
        <v/>
      </c>
      <c r="I824" s="134" t="str">
        <f>IF(' 2_Wesentlichkeitsanalyse (dW)'!AD45=0,"",' 2_Wesentlichkeitsanalyse (dW)'!AD45)</f>
        <v/>
      </c>
    </row>
    <row r="825" spans="2:9" ht="64.5" hidden="1">
      <c r="B825" s="146" t="str">
        <f>' 2_Wesentlichkeitsanalyse (dW)'!B46</f>
        <v>ESRS E2</v>
      </c>
      <c r="C825" s="122" t="str">
        <f>' 2_Wesentlichkeitsanalyse (dW)'!C46</f>
        <v>E2 - Umweltverschmutzung</v>
      </c>
      <c r="D825" s="131" t="str">
        <f>' 2_Wesentlichkeitsanalyse (dW)'!D46</f>
        <v>Besorgniserregende Stoffe</v>
      </c>
      <c r="E825" s="123" t="str">
        <f>' 2_Wesentlichkeitsanalyse (dW)'!E46</f>
        <v>-</v>
      </c>
      <c r="F825" s="132" t="e">
        <f>IF(Tableau32[[#This Row],[Zutreffend?
'[ Ja / Nein']]]=0,"",Tableau32[[#This Row],[Zutreffend?
'[ Ja / Nein']]])</f>
        <v>#VALUE!</v>
      </c>
      <c r="G825" s="125" t="s">
        <v>43</v>
      </c>
      <c r="H825" s="133" t="str">
        <f>IF(' 2_Wesentlichkeitsanalyse (dW)'!X46=0,"",' 2_Wesentlichkeitsanalyse (dW)'!X46)</f>
        <v/>
      </c>
      <c r="I825" s="134" t="str">
        <f>IF(' 2_Wesentlichkeitsanalyse (dW)'!AD46=0,"",' 2_Wesentlichkeitsanalyse (dW)'!AD46)</f>
        <v/>
      </c>
    </row>
    <row r="826" spans="2:9" ht="64.5" hidden="1">
      <c r="B826" s="146" t="str">
        <f>' 2_Wesentlichkeitsanalyse (dW)'!B47</f>
        <v>ESRS E2</v>
      </c>
      <c r="C826" s="122" t="str">
        <f>' 2_Wesentlichkeitsanalyse (dW)'!C47</f>
        <v>E2 - Umweltverschmutzung</v>
      </c>
      <c r="D826" s="131" t="str">
        <f>' 2_Wesentlichkeitsanalyse (dW)'!D47</f>
        <v xml:space="preserve">Besonders besorgniserregende Stoffe </v>
      </c>
      <c r="E826" s="123" t="str">
        <f>' 2_Wesentlichkeitsanalyse (dW)'!E47</f>
        <v>-</v>
      </c>
      <c r="F826" s="132" t="e">
        <f>IF(Tableau32[[#This Row],[Zutreffend?
'[ Ja / Nein']]]=0,"",Tableau32[[#This Row],[Zutreffend?
'[ Ja / Nein']]])</f>
        <v>#VALUE!</v>
      </c>
      <c r="G826" s="125" t="s">
        <v>43</v>
      </c>
      <c r="H826" s="133" t="str">
        <f>IF(' 2_Wesentlichkeitsanalyse (dW)'!X47=0,"",' 2_Wesentlichkeitsanalyse (dW)'!X47)</f>
        <v/>
      </c>
      <c r="I826" s="134" t="str">
        <f>IF(' 2_Wesentlichkeitsanalyse (dW)'!AD47=0,"",' 2_Wesentlichkeitsanalyse (dW)'!AD47)</f>
        <v/>
      </c>
    </row>
    <row r="827" spans="2:9" ht="64.5" hidden="1">
      <c r="B827" s="146" t="str">
        <f>' 2_Wesentlichkeitsanalyse (dW)'!B48</f>
        <v>ESRS E2</v>
      </c>
      <c r="C827" s="122" t="str">
        <f>' 2_Wesentlichkeitsanalyse (dW)'!C48</f>
        <v>E2 - Umweltverschmutzung</v>
      </c>
      <c r="D827" s="131" t="str">
        <f>' 2_Wesentlichkeitsanalyse (dW)'!D48</f>
        <v xml:space="preserve">Besonders besorgniserregende Stoffe </v>
      </c>
      <c r="E827" s="123" t="str">
        <f>' 2_Wesentlichkeitsanalyse (dW)'!E48</f>
        <v>-</v>
      </c>
      <c r="F827" s="132" t="e">
        <f>IF(Tableau32[[#This Row],[Zutreffend?
'[ Ja / Nein']]]=0,"",Tableau32[[#This Row],[Zutreffend?
'[ Ja / Nein']]])</f>
        <v>#VALUE!</v>
      </c>
      <c r="G827" s="125" t="s">
        <v>43</v>
      </c>
      <c r="H827" s="133" t="str">
        <f>IF(' 2_Wesentlichkeitsanalyse (dW)'!X48=0,"",' 2_Wesentlichkeitsanalyse (dW)'!X48)</f>
        <v/>
      </c>
      <c r="I827" s="134" t="str">
        <f>IF(' 2_Wesentlichkeitsanalyse (dW)'!AD48=0,"",' 2_Wesentlichkeitsanalyse (dW)'!AD48)</f>
        <v/>
      </c>
    </row>
    <row r="828" spans="2:9" ht="64.5" hidden="1">
      <c r="B828" s="146" t="str">
        <f>' 2_Wesentlichkeitsanalyse (dW)'!B49</f>
        <v>ESRS E2</v>
      </c>
      <c r="C828" s="122" t="str">
        <f>' 2_Wesentlichkeitsanalyse (dW)'!C49</f>
        <v>E2 - Umweltverschmutzung</v>
      </c>
      <c r="D828" s="131" t="str">
        <f>' 2_Wesentlichkeitsanalyse (dW)'!D49</f>
        <v xml:space="preserve">Besonders besorgniserregende Stoffe </v>
      </c>
      <c r="E828" s="123" t="str">
        <f>' 2_Wesentlichkeitsanalyse (dW)'!E49</f>
        <v>-</v>
      </c>
      <c r="F828" s="132" t="e">
        <f>IF(Tableau32[[#This Row],[Zutreffend?
'[ Ja / Nein']]]=0,"",Tableau32[[#This Row],[Zutreffend?
'[ Ja / Nein']]])</f>
        <v>#VALUE!</v>
      </c>
      <c r="G828" s="125" t="s">
        <v>43</v>
      </c>
      <c r="H828" s="133" t="str">
        <f>IF(' 2_Wesentlichkeitsanalyse (dW)'!X49=0,"",' 2_Wesentlichkeitsanalyse (dW)'!X49)</f>
        <v/>
      </c>
      <c r="I828" s="134" t="str">
        <f>IF(' 2_Wesentlichkeitsanalyse (dW)'!AD49=0,"",' 2_Wesentlichkeitsanalyse (dW)'!AD49)</f>
        <v/>
      </c>
    </row>
    <row r="829" spans="2:9" ht="64.5" hidden="1">
      <c r="B829" s="146" t="str">
        <f>' 2_Wesentlichkeitsanalyse (dW)'!B50</f>
        <v>ESRS E2</v>
      </c>
      <c r="C829" s="122" t="str">
        <f>' 2_Wesentlichkeitsanalyse (dW)'!C50</f>
        <v>E2 - Umweltverschmutzung</v>
      </c>
      <c r="D829" s="131" t="str">
        <f>' 2_Wesentlichkeitsanalyse (dW)'!D50</f>
        <v xml:space="preserve">Besonders besorgniserregende Stoffe </v>
      </c>
      <c r="E829" s="123" t="str">
        <f>' 2_Wesentlichkeitsanalyse (dW)'!E50</f>
        <v>-</v>
      </c>
      <c r="F829" s="132" t="e">
        <f>IF(Tableau32[[#This Row],[Zutreffend?
'[ Ja / Nein']]]=0,"",Tableau32[[#This Row],[Zutreffend?
'[ Ja / Nein']]])</f>
        <v>#VALUE!</v>
      </c>
      <c r="G829" s="125" t="s">
        <v>43</v>
      </c>
      <c r="H829" s="133" t="str">
        <f>IF(' 2_Wesentlichkeitsanalyse (dW)'!X50=0,"",' 2_Wesentlichkeitsanalyse (dW)'!X50)</f>
        <v/>
      </c>
      <c r="I829" s="134" t="str">
        <f>IF(' 2_Wesentlichkeitsanalyse (dW)'!AD50=0,"",' 2_Wesentlichkeitsanalyse (dW)'!AD50)</f>
        <v/>
      </c>
    </row>
    <row r="830" spans="2:9" ht="64.5" hidden="1">
      <c r="B830" s="146" t="str">
        <f>' 2_Wesentlichkeitsanalyse (dW)'!B51</f>
        <v>ESRS E2</v>
      </c>
      <c r="C830" s="122" t="str">
        <f>' 2_Wesentlichkeitsanalyse (dW)'!C51</f>
        <v>E2 - Umweltverschmutzung</v>
      </c>
      <c r="D830" s="131" t="str">
        <f>' 2_Wesentlichkeitsanalyse (dW)'!D51</f>
        <v>Mikroplastik</v>
      </c>
      <c r="E830" s="123" t="str">
        <f>' 2_Wesentlichkeitsanalyse (dW)'!E51</f>
        <v>-</v>
      </c>
      <c r="F830" s="132" t="e">
        <f>IF(Tableau32[[#This Row],[Zutreffend?
'[ Ja / Nein']]]=0,"",Tableau32[[#This Row],[Zutreffend?
'[ Ja / Nein']]])</f>
        <v>#VALUE!</v>
      </c>
      <c r="G830" s="125" t="s">
        <v>43</v>
      </c>
      <c r="H830" s="133" t="str">
        <f>IF(' 2_Wesentlichkeitsanalyse (dW)'!X51=0,"",' 2_Wesentlichkeitsanalyse (dW)'!X51)</f>
        <v/>
      </c>
      <c r="I830" s="134" t="str">
        <f>IF(' 2_Wesentlichkeitsanalyse (dW)'!AD51=0,"",' 2_Wesentlichkeitsanalyse (dW)'!AD51)</f>
        <v/>
      </c>
    </row>
    <row r="831" spans="2:9" ht="64.5" hidden="1">
      <c r="B831" s="146" t="str">
        <f>' 2_Wesentlichkeitsanalyse (dW)'!B52</f>
        <v>ESRS E2</v>
      </c>
      <c r="C831" s="122" t="str">
        <f>' 2_Wesentlichkeitsanalyse (dW)'!C52</f>
        <v>E2 - Umweltverschmutzung</v>
      </c>
      <c r="D831" s="131" t="str">
        <f>' 2_Wesentlichkeitsanalyse (dW)'!D52</f>
        <v>Mikroplastik</v>
      </c>
      <c r="E831" s="123" t="str">
        <f>' 2_Wesentlichkeitsanalyse (dW)'!E52</f>
        <v>-</v>
      </c>
      <c r="F831" s="132" t="e">
        <f>IF(Tableau32[[#This Row],[Zutreffend?
'[ Ja / Nein']]]=0,"",Tableau32[[#This Row],[Zutreffend?
'[ Ja / Nein']]])</f>
        <v>#VALUE!</v>
      </c>
      <c r="G831" s="125" t="s">
        <v>43</v>
      </c>
      <c r="H831" s="133" t="str">
        <f>IF(' 2_Wesentlichkeitsanalyse (dW)'!X52=0,"",' 2_Wesentlichkeitsanalyse (dW)'!X52)</f>
        <v/>
      </c>
      <c r="I831" s="134" t="str">
        <f>IF(' 2_Wesentlichkeitsanalyse (dW)'!AD52=0,"",' 2_Wesentlichkeitsanalyse (dW)'!AD52)</f>
        <v/>
      </c>
    </row>
    <row r="832" spans="2:9" ht="64.5" hidden="1">
      <c r="B832" s="146" t="str">
        <f>' 2_Wesentlichkeitsanalyse (dW)'!B53</f>
        <v>ESRS E2</v>
      </c>
      <c r="C832" s="122" t="str">
        <f>' 2_Wesentlichkeitsanalyse (dW)'!C53</f>
        <v>E2 - Umweltverschmutzung</v>
      </c>
      <c r="D832" s="131" t="str">
        <f>' 2_Wesentlichkeitsanalyse (dW)'!D53</f>
        <v>Mikroplastik</v>
      </c>
      <c r="E832" s="123" t="str">
        <f>' 2_Wesentlichkeitsanalyse (dW)'!E53</f>
        <v>-</v>
      </c>
      <c r="F832" s="132" t="e">
        <f>IF(Tableau32[[#This Row],[Zutreffend?
'[ Ja / Nein']]]=0,"",Tableau32[[#This Row],[Zutreffend?
'[ Ja / Nein']]])</f>
        <v>#VALUE!</v>
      </c>
      <c r="G832" s="125" t="s">
        <v>43</v>
      </c>
      <c r="H832" s="133" t="str">
        <f>IF(' 2_Wesentlichkeitsanalyse (dW)'!X53=0,"",' 2_Wesentlichkeitsanalyse (dW)'!X53)</f>
        <v/>
      </c>
      <c r="I832" s="134" t="str">
        <f>IF(' 2_Wesentlichkeitsanalyse (dW)'!AD53=0,"",' 2_Wesentlichkeitsanalyse (dW)'!AD53)</f>
        <v/>
      </c>
    </row>
    <row r="833" spans="2:9" ht="64.5" hidden="1">
      <c r="B833" s="146" t="str">
        <f>' 2_Wesentlichkeitsanalyse (dW)'!B54</f>
        <v>ESRS E2</v>
      </c>
      <c r="C833" s="122" t="str">
        <f>' 2_Wesentlichkeitsanalyse (dW)'!C54</f>
        <v>E2 - Umweltverschmutzung</v>
      </c>
      <c r="D833" s="131" t="str">
        <f>' 2_Wesentlichkeitsanalyse (dW)'!D54</f>
        <v>Mikroplastik</v>
      </c>
      <c r="E833" s="123" t="str">
        <f>' 2_Wesentlichkeitsanalyse (dW)'!E54</f>
        <v>-</v>
      </c>
      <c r="F833" s="132" t="e">
        <f>IF(Tableau32[[#This Row],[Zutreffend?
'[ Ja / Nein']]]=0,"",Tableau32[[#This Row],[Zutreffend?
'[ Ja / Nein']]])</f>
        <v>#VALUE!</v>
      </c>
      <c r="G833" s="125" t="s">
        <v>43</v>
      </c>
      <c r="H833" s="133" t="str">
        <f>IF(' 2_Wesentlichkeitsanalyse (dW)'!X54=0,"",' 2_Wesentlichkeitsanalyse (dW)'!X54)</f>
        <v/>
      </c>
      <c r="I833" s="134" t="str">
        <f>IF(' 2_Wesentlichkeitsanalyse (dW)'!AD54=0,"",' 2_Wesentlichkeitsanalyse (dW)'!AD54)</f>
        <v/>
      </c>
    </row>
    <row r="834" spans="2:9" ht="43" hidden="1">
      <c r="B834" s="146" t="str">
        <f>' 2_Wesentlichkeitsanalyse (dW)'!B56</f>
        <v>ESRS E3</v>
      </c>
      <c r="C834" s="122" t="str">
        <f>' 2_Wesentlichkeitsanalyse (dW)'!C56</f>
        <v>E3 - Wasser-  und Meeresressourcen</v>
      </c>
      <c r="D834" s="131" t="str">
        <f>' 2_Wesentlichkeitsanalyse (dW)'!D56</f>
        <v>Wasser</v>
      </c>
      <c r="E834" s="123" t="str">
        <f>' 2_Wesentlichkeitsanalyse (dW)'!E56</f>
        <v>Wasserverbrauch</v>
      </c>
      <c r="F834" s="132" t="e">
        <f>IF(Tableau32[[#This Row],[Zutreffend?
'[ Ja / Nein']]]=0,"",Tableau32[[#This Row],[Zutreffend?
'[ Ja / Nein']]])</f>
        <v>#VALUE!</v>
      </c>
      <c r="G834" s="125" t="s">
        <v>43</v>
      </c>
      <c r="H834" s="133" t="str">
        <f>IF(' 2_Wesentlichkeitsanalyse (dW)'!X56=0,"",' 2_Wesentlichkeitsanalyse (dW)'!X56)</f>
        <v/>
      </c>
      <c r="I834" s="134" t="str">
        <f>IF(' 2_Wesentlichkeitsanalyse (dW)'!AD56=0,"",' 2_Wesentlichkeitsanalyse (dW)'!AD56)</f>
        <v/>
      </c>
    </row>
    <row r="835" spans="2:9" ht="43" hidden="1">
      <c r="B835" s="146" t="str">
        <f>' 2_Wesentlichkeitsanalyse (dW)'!B57</f>
        <v>ESRS E3</v>
      </c>
      <c r="C835" s="122" t="str">
        <f>' 2_Wesentlichkeitsanalyse (dW)'!C57</f>
        <v>E3 - Wasser-  und Meeresressourcen</v>
      </c>
      <c r="D835" s="131" t="str">
        <f>' 2_Wesentlichkeitsanalyse (dW)'!D57</f>
        <v>Wasser</v>
      </c>
      <c r="E835" s="123" t="str">
        <f>' 2_Wesentlichkeitsanalyse (dW)'!E57</f>
        <v>Wasserverbrauch</v>
      </c>
      <c r="F835" s="132" t="e">
        <f>IF(Tableau32[[#This Row],[Zutreffend?
'[ Ja / Nein']]]=0,"",Tableau32[[#This Row],[Zutreffend?
'[ Ja / Nein']]])</f>
        <v>#VALUE!</v>
      </c>
      <c r="G835" s="125" t="s">
        <v>43</v>
      </c>
      <c r="H835" s="133" t="str">
        <f>IF(' 2_Wesentlichkeitsanalyse (dW)'!X57=0,"",' 2_Wesentlichkeitsanalyse (dW)'!X57)</f>
        <v/>
      </c>
      <c r="I835" s="134" t="str">
        <f>IF(' 2_Wesentlichkeitsanalyse (dW)'!AD57=0,"",' 2_Wesentlichkeitsanalyse (dW)'!AD57)</f>
        <v/>
      </c>
    </row>
    <row r="836" spans="2:9" ht="43" hidden="1">
      <c r="B836" s="146" t="str">
        <f>' 2_Wesentlichkeitsanalyse (dW)'!B58</f>
        <v>ESRS E3</v>
      </c>
      <c r="C836" s="122" t="str">
        <f>' 2_Wesentlichkeitsanalyse (dW)'!C58</f>
        <v>E3 - Wasser-  und Meeresressourcen</v>
      </c>
      <c r="D836" s="131" t="str">
        <f>' 2_Wesentlichkeitsanalyse (dW)'!D58</f>
        <v>Wasser</v>
      </c>
      <c r="E836" s="123" t="str">
        <f>' 2_Wesentlichkeitsanalyse (dW)'!E58</f>
        <v>Wasserverbrauch</v>
      </c>
      <c r="F836" s="132" t="e">
        <f>IF(Tableau32[[#This Row],[Zutreffend?
'[ Ja / Nein']]]=0,"",Tableau32[[#This Row],[Zutreffend?
'[ Ja / Nein']]])</f>
        <v>#VALUE!</v>
      </c>
      <c r="G836" s="125" t="s">
        <v>43</v>
      </c>
      <c r="H836" s="133" t="str">
        <f>IF(' 2_Wesentlichkeitsanalyse (dW)'!X58=0,"",' 2_Wesentlichkeitsanalyse (dW)'!X58)</f>
        <v/>
      </c>
      <c r="I836" s="134" t="str">
        <f>IF(' 2_Wesentlichkeitsanalyse (dW)'!AD58=0,"",' 2_Wesentlichkeitsanalyse (dW)'!AD58)</f>
        <v/>
      </c>
    </row>
    <row r="837" spans="2:9" ht="43" hidden="1">
      <c r="B837" s="146" t="str">
        <f>' 2_Wesentlichkeitsanalyse (dW)'!B59</f>
        <v>ESRS E3</v>
      </c>
      <c r="C837" s="122" t="str">
        <f>' 2_Wesentlichkeitsanalyse (dW)'!C59</f>
        <v>E3 - Wasser-  und Meeresressourcen</v>
      </c>
      <c r="D837" s="131" t="str">
        <f>' 2_Wesentlichkeitsanalyse (dW)'!D59</f>
        <v>Wasser</v>
      </c>
      <c r="E837" s="123" t="str">
        <f>' 2_Wesentlichkeitsanalyse (dW)'!E59</f>
        <v>Wasserverbrauch</v>
      </c>
      <c r="F837" s="132" t="e">
        <f>IF(Tableau32[[#This Row],[Zutreffend?
'[ Ja / Nein']]]=0,"",Tableau32[[#This Row],[Zutreffend?
'[ Ja / Nein']]])</f>
        <v>#VALUE!</v>
      </c>
      <c r="G837" s="125" t="s">
        <v>43</v>
      </c>
      <c r="H837" s="133" t="str">
        <f>IF(' 2_Wesentlichkeitsanalyse (dW)'!X59=0,"",' 2_Wesentlichkeitsanalyse (dW)'!X59)</f>
        <v/>
      </c>
      <c r="I837" s="134" t="str">
        <f>IF(' 2_Wesentlichkeitsanalyse (dW)'!AD59=0,"",' 2_Wesentlichkeitsanalyse (dW)'!AD59)</f>
        <v/>
      </c>
    </row>
    <row r="838" spans="2:9" ht="43" hidden="1">
      <c r="B838" s="146" t="str">
        <f>' 2_Wesentlichkeitsanalyse (dW)'!B60</f>
        <v>ESRS E3</v>
      </c>
      <c r="C838" s="122" t="str">
        <f>' 2_Wesentlichkeitsanalyse (dW)'!C60</f>
        <v>E3 - Wasser-  und Meeresressourcen</v>
      </c>
      <c r="D838" s="131" t="str">
        <f>' 2_Wesentlichkeitsanalyse (dW)'!D60</f>
        <v>Wasser</v>
      </c>
      <c r="E838" s="123" t="str">
        <f>' 2_Wesentlichkeitsanalyse (dW)'!E60</f>
        <v>Wasserentnahme</v>
      </c>
      <c r="F838" s="132" t="e">
        <f>IF(Tableau32[[#This Row],[Zutreffend?
'[ Ja / Nein']]]=0,"",Tableau32[[#This Row],[Zutreffend?
'[ Ja / Nein']]])</f>
        <v>#VALUE!</v>
      </c>
      <c r="G838" s="125" t="s">
        <v>43</v>
      </c>
      <c r="H838" s="133" t="str">
        <f>IF(' 2_Wesentlichkeitsanalyse (dW)'!X60=0,"",' 2_Wesentlichkeitsanalyse (dW)'!X60)</f>
        <v/>
      </c>
      <c r="I838" s="134" t="str">
        <f>IF(' 2_Wesentlichkeitsanalyse (dW)'!AD60=0,"",' 2_Wesentlichkeitsanalyse (dW)'!AD60)</f>
        <v/>
      </c>
    </row>
    <row r="839" spans="2:9" ht="43" hidden="1">
      <c r="B839" s="146" t="str">
        <f>' 2_Wesentlichkeitsanalyse (dW)'!B61</f>
        <v>ESRS E3</v>
      </c>
      <c r="C839" s="122" t="str">
        <f>' 2_Wesentlichkeitsanalyse (dW)'!C61</f>
        <v>E3 - Wasser-  und Meeresressourcen</v>
      </c>
      <c r="D839" s="131" t="str">
        <f>' 2_Wesentlichkeitsanalyse (dW)'!D61</f>
        <v>Wasser</v>
      </c>
      <c r="E839" s="123" t="str">
        <f>' 2_Wesentlichkeitsanalyse (dW)'!E61</f>
        <v>Wasserentnahme</v>
      </c>
      <c r="F839" s="132" t="e">
        <f>IF(Tableau32[[#This Row],[Zutreffend?
'[ Ja / Nein']]]=0,"",Tableau32[[#This Row],[Zutreffend?
'[ Ja / Nein']]])</f>
        <v>#VALUE!</v>
      </c>
      <c r="G839" s="125" t="s">
        <v>43</v>
      </c>
      <c r="H839" s="133" t="str">
        <f>IF(' 2_Wesentlichkeitsanalyse (dW)'!X61=0,"",' 2_Wesentlichkeitsanalyse (dW)'!X61)</f>
        <v/>
      </c>
      <c r="I839" s="134" t="str">
        <f>IF(' 2_Wesentlichkeitsanalyse (dW)'!AD61=0,"",' 2_Wesentlichkeitsanalyse (dW)'!AD61)</f>
        <v/>
      </c>
    </row>
    <row r="840" spans="2:9" ht="43" hidden="1">
      <c r="B840" s="146" t="str">
        <f>' 2_Wesentlichkeitsanalyse (dW)'!B62</f>
        <v>ESRS E3</v>
      </c>
      <c r="C840" s="122" t="str">
        <f>' 2_Wesentlichkeitsanalyse (dW)'!C62</f>
        <v>E3 - Wasser-  und Meeresressourcen</v>
      </c>
      <c r="D840" s="131" t="str">
        <f>' 2_Wesentlichkeitsanalyse (dW)'!D62</f>
        <v>Wasser</v>
      </c>
      <c r="E840" s="123" t="str">
        <f>' 2_Wesentlichkeitsanalyse (dW)'!E62</f>
        <v>Wasserentnahme</v>
      </c>
      <c r="F840" s="132" t="e">
        <f>IF(Tableau32[[#This Row],[Zutreffend?
'[ Ja / Nein']]]=0,"",Tableau32[[#This Row],[Zutreffend?
'[ Ja / Nein']]])</f>
        <v>#VALUE!</v>
      </c>
      <c r="G840" s="125" t="s">
        <v>43</v>
      </c>
      <c r="H840" s="133" t="str">
        <f>IF(' 2_Wesentlichkeitsanalyse (dW)'!X62=0,"",' 2_Wesentlichkeitsanalyse (dW)'!X62)</f>
        <v/>
      </c>
      <c r="I840" s="134" t="str">
        <f>IF(' 2_Wesentlichkeitsanalyse (dW)'!AD62=0,"",' 2_Wesentlichkeitsanalyse (dW)'!AD62)</f>
        <v/>
      </c>
    </row>
    <row r="841" spans="2:9" ht="43" hidden="1">
      <c r="B841" s="146" t="str">
        <f>' 2_Wesentlichkeitsanalyse (dW)'!B63</f>
        <v>ESRS E3</v>
      </c>
      <c r="C841" s="122" t="str">
        <f>' 2_Wesentlichkeitsanalyse (dW)'!C63</f>
        <v>E3 - Wasser-  und Meeresressourcen</v>
      </c>
      <c r="D841" s="131" t="str">
        <f>' 2_Wesentlichkeitsanalyse (dW)'!D63</f>
        <v>Wasser</v>
      </c>
      <c r="E841" s="123" t="str">
        <f>' 2_Wesentlichkeitsanalyse (dW)'!E63</f>
        <v>Wasserentnahme</v>
      </c>
      <c r="F841" s="132" t="e">
        <f>IF(Tableau32[[#This Row],[Zutreffend?
'[ Ja / Nein']]]=0,"",Tableau32[[#This Row],[Zutreffend?
'[ Ja / Nein']]])</f>
        <v>#VALUE!</v>
      </c>
      <c r="G841" s="125" t="s">
        <v>43</v>
      </c>
      <c r="H841" s="133" t="str">
        <f>IF(' 2_Wesentlichkeitsanalyse (dW)'!X63=0,"",' 2_Wesentlichkeitsanalyse (dW)'!X63)</f>
        <v/>
      </c>
      <c r="I841" s="134" t="str">
        <f>IF(' 2_Wesentlichkeitsanalyse (dW)'!AD63=0,"",' 2_Wesentlichkeitsanalyse (dW)'!AD63)</f>
        <v/>
      </c>
    </row>
    <row r="842" spans="2:9" ht="43" hidden="1">
      <c r="B842" s="146" t="str">
        <f>' 2_Wesentlichkeitsanalyse (dW)'!B64</f>
        <v>ESRS E3</v>
      </c>
      <c r="C842" s="122" t="str">
        <f>' 2_Wesentlichkeitsanalyse (dW)'!C64</f>
        <v>E3 - Wasser-  und Meeresressourcen</v>
      </c>
      <c r="D842" s="131" t="str">
        <f>' 2_Wesentlichkeitsanalyse (dW)'!D64</f>
        <v>Wasser</v>
      </c>
      <c r="E842" s="123" t="str">
        <f>' 2_Wesentlichkeitsanalyse (dW)'!E64</f>
        <v>Ableitung von Wasser</v>
      </c>
      <c r="F842" s="132" t="e">
        <f>IF(Tableau32[[#This Row],[Zutreffend?
'[ Ja / Nein']]]=0,"",Tableau32[[#This Row],[Zutreffend?
'[ Ja / Nein']]])</f>
        <v>#VALUE!</v>
      </c>
      <c r="G842" s="125" t="s">
        <v>43</v>
      </c>
      <c r="H842" s="133" t="str">
        <f>IF(' 2_Wesentlichkeitsanalyse (dW)'!X64=0,"",' 2_Wesentlichkeitsanalyse (dW)'!X64)</f>
        <v/>
      </c>
      <c r="I842" s="134" t="str">
        <f>IF(' 2_Wesentlichkeitsanalyse (dW)'!AD64=0,"",' 2_Wesentlichkeitsanalyse (dW)'!AD64)</f>
        <v/>
      </c>
    </row>
    <row r="843" spans="2:9" ht="43" hidden="1">
      <c r="B843" s="146" t="str">
        <f>' 2_Wesentlichkeitsanalyse (dW)'!B65</f>
        <v>ESRS E3</v>
      </c>
      <c r="C843" s="122" t="str">
        <f>' 2_Wesentlichkeitsanalyse (dW)'!C65</f>
        <v>E3 - Wasser-  und Meeresressourcen</v>
      </c>
      <c r="D843" s="131" t="str">
        <f>' 2_Wesentlichkeitsanalyse (dW)'!D65</f>
        <v>Wasser</v>
      </c>
      <c r="E843" s="123" t="str">
        <f>' 2_Wesentlichkeitsanalyse (dW)'!E65</f>
        <v>Ableitung von Wasser</v>
      </c>
      <c r="F843" s="132" t="e">
        <f>IF(Tableau32[[#This Row],[Zutreffend?
'[ Ja / Nein']]]=0,"",Tableau32[[#This Row],[Zutreffend?
'[ Ja / Nein']]])</f>
        <v>#VALUE!</v>
      </c>
      <c r="G843" s="125" t="s">
        <v>43</v>
      </c>
      <c r="H843" s="133" t="str">
        <f>IF(' 2_Wesentlichkeitsanalyse (dW)'!X65=0,"",' 2_Wesentlichkeitsanalyse (dW)'!X65)</f>
        <v/>
      </c>
      <c r="I843" s="134" t="str">
        <f>IF(' 2_Wesentlichkeitsanalyse (dW)'!AD65=0,"",' 2_Wesentlichkeitsanalyse (dW)'!AD65)</f>
        <v/>
      </c>
    </row>
    <row r="844" spans="2:9" ht="43" hidden="1">
      <c r="B844" s="146" t="str">
        <f>' 2_Wesentlichkeitsanalyse (dW)'!B66</f>
        <v>ESRS E3</v>
      </c>
      <c r="C844" s="122" t="str">
        <f>' 2_Wesentlichkeitsanalyse (dW)'!C66</f>
        <v>E3 - Wasser-  und Meeresressourcen</v>
      </c>
      <c r="D844" s="131" t="str">
        <f>' 2_Wesentlichkeitsanalyse (dW)'!D66</f>
        <v>Wasser</v>
      </c>
      <c r="E844" s="123" t="str">
        <f>' 2_Wesentlichkeitsanalyse (dW)'!E66</f>
        <v>Ableitung von Wasser</v>
      </c>
      <c r="F844" s="132" t="e">
        <f>IF(Tableau32[[#This Row],[Zutreffend?
'[ Ja / Nein']]]=0,"",Tableau32[[#This Row],[Zutreffend?
'[ Ja / Nein']]])</f>
        <v>#VALUE!</v>
      </c>
      <c r="G844" s="125" t="s">
        <v>43</v>
      </c>
      <c r="H844" s="133" t="str">
        <f>IF(' 2_Wesentlichkeitsanalyse (dW)'!X66=0,"",' 2_Wesentlichkeitsanalyse (dW)'!X66)</f>
        <v/>
      </c>
      <c r="I844" s="134" t="str">
        <f>IF(' 2_Wesentlichkeitsanalyse (dW)'!AD66=0,"",' 2_Wesentlichkeitsanalyse (dW)'!AD66)</f>
        <v/>
      </c>
    </row>
    <row r="845" spans="2:9" ht="43" hidden="1">
      <c r="B845" s="146" t="str">
        <f>' 2_Wesentlichkeitsanalyse (dW)'!B67</f>
        <v>ESRS E3</v>
      </c>
      <c r="C845" s="122" t="str">
        <f>' 2_Wesentlichkeitsanalyse (dW)'!C67</f>
        <v>E3 - Wasser-  und Meeresressourcen</v>
      </c>
      <c r="D845" s="131" t="str">
        <f>' 2_Wesentlichkeitsanalyse (dW)'!D67</f>
        <v>Wasser</v>
      </c>
      <c r="E845" s="123" t="str">
        <f>' 2_Wesentlichkeitsanalyse (dW)'!E67</f>
        <v>Ableitung von Wasser</v>
      </c>
      <c r="F845" s="132" t="e">
        <f>IF(Tableau32[[#This Row],[Zutreffend?
'[ Ja / Nein']]]=0,"",Tableau32[[#This Row],[Zutreffend?
'[ Ja / Nein']]])</f>
        <v>#VALUE!</v>
      </c>
      <c r="G845" s="125" t="s">
        <v>43</v>
      </c>
      <c r="H845" s="133" t="str">
        <f>IF(' 2_Wesentlichkeitsanalyse (dW)'!X67=0,"",' 2_Wesentlichkeitsanalyse (dW)'!X67)</f>
        <v/>
      </c>
      <c r="I845" s="134" t="str">
        <f>IF(' 2_Wesentlichkeitsanalyse (dW)'!AD67=0,"",' 2_Wesentlichkeitsanalyse (dW)'!AD67)</f>
        <v/>
      </c>
    </row>
    <row r="846" spans="2:9" ht="43" hidden="1">
      <c r="B846" s="146" t="str">
        <f>' 2_Wesentlichkeitsanalyse (dW)'!B68</f>
        <v>ESRS E3</v>
      </c>
      <c r="C846" s="122" t="str">
        <f>' 2_Wesentlichkeitsanalyse (dW)'!C68</f>
        <v>E3 - Wasser-  und Meeresressourcen</v>
      </c>
      <c r="D846" s="131" t="str">
        <f>' 2_Wesentlichkeitsanalyse (dW)'!D68</f>
        <v>Wasser</v>
      </c>
      <c r="E846" s="123" t="str">
        <f>' 2_Wesentlichkeitsanalyse (dW)'!E68</f>
        <v>Ableitung von Wasser in die Ozeane</v>
      </c>
      <c r="F846" s="132" t="e">
        <f>IF(Tableau32[[#This Row],[Zutreffend?
'[ Ja / Nein']]]=0,"",Tableau32[[#This Row],[Zutreffend?
'[ Ja / Nein']]])</f>
        <v>#VALUE!</v>
      </c>
      <c r="G846" s="125" t="s">
        <v>43</v>
      </c>
      <c r="H846" s="133" t="str">
        <f>IF(' 2_Wesentlichkeitsanalyse (dW)'!X68=0,"",' 2_Wesentlichkeitsanalyse (dW)'!X68)</f>
        <v/>
      </c>
      <c r="I846" s="134" t="str">
        <f>IF(' 2_Wesentlichkeitsanalyse (dW)'!AD68=0,"",' 2_Wesentlichkeitsanalyse (dW)'!AD68)</f>
        <v/>
      </c>
    </row>
    <row r="847" spans="2:9" ht="43" hidden="1">
      <c r="B847" s="146" t="str">
        <f>' 2_Wesentlichkeitsanalyse (dW)'!B69</f>
        <v>ESRS E3</v>
      </c>
      <c r="C847" s="122" t="str">
        <f>' 2_Wesentlichkeitsanalyse (dW)'!C69</f>
        <v>E3 - Wasser-  und Meeresressourcen</v>
      </c>
      <c r="D847" s="131" t="str">
        <f>' 2_Wesentlichkeitsanalyse (dW)'!D69</f>
        <v>Wasser</v>
      </c>
      <c r="E847" s="123" t="str">
        <f>' 2_Wesentlichkeitsanalyse (dW)'!E69</f>
        <v>Ableitung von Wasser in die Ozeane</v>
      </c>
      <c r="F847" s="132" t="e">
        <f>IF(Tableau32[[#This Row],[Zutreffend?
'[ Ja / Nein']]]=0,"",Tableau32[[#This Row],[Zutreffend?
'[ Ja / Nein']]])</f>
        <v>#VALUE!</v>
      </c>
      <c r="G847" s="125" t="s">
        <v>43</v>
      </c>
      <c r="H847" s="133" t="str">
        <f>IF(' 2_Wesentlichkeitsanalyse (dW)'!X69=0,"",' 2_Wesentlichkeitsanalyse (dW)'!X69)</f>
        <v/>
      </c>
      <c r="I847" s="134" t="str">
        <f>IF(' 2_Wesentlichkeitsanalyse (dW)'!AD69=0,"",' 2_Wesentlichkeitsanalyse (dW)'!AD69)</f>
        <v/>
      </c>
    </row>
    <row r="848" spans="2:9" ht="43" hidden="1">
      <c r="B848" s="146" t="str">
        <f>' 2_Wesentlichkeitsanalyse (dW)'!B70</f>
        <v>ESRS E3</v>
      </c>
      <c r="C848" s="122" t="str">
        <f>' 2_Wesentlichkeitsanalyse (dW)'!C70</f>
        <v>E3 - Wasser-  und Meeresressourcen</v>
      </c>
      <c r="D848" s="131" t="str">
        <f>' 2_Wesentlichkeitsanalyse (dW)'!D70</f>
        <v>Wasser</v>
      </c>
      <c r="E848" s="123" t="str">
        <f>' 2_Wesentlichkeitsanalyse (dW)'!E70</f>
        <v>Ableitung von Wasser in die Ozeane</v>
      </c>
      <c r="F848" s="132" t="e">
        <f>IF(Tableau32[[#This Row],[Zutreffend?
'[ Ja / Nein']]]=0,"",Tableau32[[#This Row],[Zutreffend?
'[ Ja / Nein']]])</f>
        <v>#VALUE!</v>
      </c>
      <c r="G848" s="125" t="s">
        <v>43</v>
      </c>
      <c r="H848" s="133" t="str">
        <f>IF(' 2_Wesentlichkeitsanalyse (dW)'!X70=0,"",' 2_Wesentlichkeitsanalyse (dW)'!X70)</f>
        <v/>
      </c>
      <c r="I848" s="134" t="str">
        <f>IF(' 2_Wesentlichkeitsanalyse (dW)'!AD70=0,"",' 2_Wesentlichkeitsanalyse (dW)'!AD70)</f>
        <v/>
      </c>
    </row>
    <row r="849" spans="2:9" ht="43" hidden="1">
      <c r="B849" s="146" t="str">
        <f>' 2_Wesentlichkeitsanalyse (dW)'!B71</f>
        <v>ESRS E3</v>
      </c>
      <c r="C849" s="122" t="str">
        <f>' 2_Wesentlichkeitsanalyse (dW)'!C71</f>
        <v>E3 - Wasser-  und Meeresressourcen</v>
      </c>
      <c r="D849" s="131" t="str">
        <f>' 2_Wesentlichkeitsanalyse (dW)'!D71</f>
        <v>Wasser</v>
      </c>
      <c r="E849" s="123" t="str">
        <f>' 2_Wesentlichkeitsanalyse (dW)'!E71</f>
        <v>Ableitung von Wasser in die Ozeane</v>
      </c>
      <c r="F849" s="132" t="e">
        <f>IF(Tableau32[[#This Row],[Zutreffend?
'[ Ja / Nein']]]=0,"",Tableau32[[#This Row],[Zutreffend?
'[ Ja / Nein']]])</f>
        <v>#VALUE!</v>
      </c>
      <c r="G849" s="125" t="s">
        <v>43</v>
      </c>
      <c r="H849" s="133" t="str">
        <f>IF(' 2_Wesentlichkeitsanalyse (dW)'!X71=0,"",' 2_Wesentlichkeitsanalyse (dW)'!X71)</f>
        <v/>
      </c>
      <c r="I849" s="134" t="str">
        <f>IF(' 2_Wesentlichkeitsanalyse (dW)'!AD71=0,"",' 2_Wesentlichkeitsanalyse (dW)'!AD71)</f>
        <v/>
      </c>
    </row>
    <row r="850" spans="2:9" ht="43" hidden="1">
      <c r="B850" s="146" t="str">
        <f>' 2_Wesentlichkeitsanalyse (dW)'!B72</f>
        <v>ESRS E3</v>
      </c>
      <c r="C850" s="122" t="str">
        <f>' 2_Wesentlichkeitsanalyse (dW)'!C72</f>
        <v>E3 - Wasser-  und Meeresressourcen</v>
      </c>
      <c r="D850" s="131" t="str">
        <f>' 2_Wesentlichkeitsanalyse (dW)'!D72</f>
        <v>Meeresressourcen</v>
      </c>
      <c r="E850" s="123" t="str">
        <f>' 2_Wesentlichkeitsanalyse (dW)'!E72</f>
        <v>Gewinnung und Nutzung von Meeresressourcen</v>
      </c>
      <c r="F850" s="132" t="e">
        <f>IF(Tableau32[[#This Row],[Zutreffend?
'[ Ja / Nein']]]=0,"",Tableau32[[#This Row],[Zutreffend?
'[ Ja / Nein']]])</f>
        <v>#VALUE!</v>
      </c>
      <c r="G850" s="125" t="s">
        <v>43</v>
      </c>
      <c r="H850" s="133" t="str">
        <f>IF(' 2_Wesentlichkeitsanalyse (dW)'!X72=0,"",' 2_Wesentlichkeitsanalyse (dW)'!X72)</f>
        <v/>
      </c>
      <c r="I850" s="134" t="str">
        <f>IF(' 2_Wesentlichkeitsanalyse (dW)'!AD72=0,"",' 2_Wesentlichkeitsanalyse (dW)'!AD72)</f>
        <v/>
      </c>
    </row>
    <row r="851" spans="2:9" ht="43" hidden="1">
      <c r="B851" s="146" t="str">
        <f>' 2_Wesentlichkeitsanalyse (dW)'!B73</f>
        <v>ESRS E3</v>
      </c>
      <c r="C851" s="122" t="str">
        <f>' 2_Wesentlichkeitsanalyse (dW)'!C73</f>
        <v>E3 - Wasser-  und Meeresressourcen</v>
      </c>
      <c r="D851" s="131" t="str">
        <f>' 2_Wesentlichkeitsanalyse (dW)'!D73</f>
        <v>Meeresressourcen</v>
      </c>
      <c r="E851" s="123" t="str">
        <f>' 2_Wesentlichkeitsanalyse (dW)'!E73</f>
        <v>Gewinnung und Nutzung von Meeresressourcen</v>
      </c>
      <c r="F851" s="132" t="e">
        <f>IF(Tableau32[[#This Row],[Zutreffend?
'[ Ja / Nein']]]=0,"",Tableau32[[#This Row],[Zutreffend?
'[ Ja / Nein']]])</f>
        <v>#VALUE!</v>
      </c>
      <c r="G851" s="125" t="s">
        <v>43</v>
      </c>
      <c r="H851" s="133" t="str">
        <f>IF(' 2_Wesentlichkeitsanalyse (dW)'!X73=0,"",' 2_Wesentlichkeitsanalyse (dW)'!X73)</f>
        <v/>
      </c>
      <c r="I851" s="134" t="str">
        <f>IF(' 2_Wesentlichkeitsanalyse (dW)'!AD73=0,"",' 2_Wesentlichkeitsanalyse (dW)'!AD73)</f>
        <v/>
      </c>
    </row>
    <row r="852" spans="2:9" ht="43" hidden="1">
      <c r="B852" s="146" t="str">
        <f>' 2_Wesentlichkeitsanalyse (dW)'!B74</f>
        <v>ESRS E3</v>
      </c>
      <c r="C852" s="122" t="str">
        <f>' 2_Wesentlichkeitsanalyse (dW)'!C74</f>
        <v>E3 - Wasser-  und Meeresressourcen</v>
      </c>
      <c r="D852" s="131" t="str">
        <f>' 2_Wesentlichkeitsanalyse (dW)'!D74</f>
        <v>Meeresressourcen</v>
      </c>
      <c r="E852" s="123" t="str">
        <f>' 2_Wesentlichkeitsanalyse (dW)'!E74</f>
        <v>Gewinnung und Nutzung von Meeresressourcen</v>
      </c>
      <c r="F852" s="132" t="e">
        <f>IF(Tableau32[[#This Row],[Zutreffend?
'[ Ja / Nein']]]=0,"",Tableau32[[#This Row],[Zutreffend?
'[ Ja / Nein']]])</f>
        <v>#VALUE!</v>
      </c>
      <c r="G852" s="125" t="s">
        <v>43</v>
      </c>
      <c r="H852" s="133" t="str">
        <f>IF(' 2_Wesentlichkeitsanalyse (dW)'!X74=0,"",' 2_Wesentlichkeitsanalyse (dW)'!X74)</f>
        <v/>
      </c>
      <c r="I852" s="134" t="str">
        <f>IF(' 2_Wesentlichkeitsanalyse (dW)'!AD74=0,"",' 2_Wesentlichkeitsanalyse (dW)'!AD74)</f>
        <v/>
      </c>
    </row>
    <row r="853" spans="2:9" ht="43" hidden="1">
      <c r="B853" s="146" t="str">
        <f>' 2_Wesentlichkeitsanalyse (dW)'!B75</f>
        <v>ESRS E3</v>
      </c>
      <c r="C853" s="122" t="str">
        <f>' 2_Wesentlichkeitsanalyse (dW)'!C75</f>
        <v>E3 - Wasser-  und Meeresressourcen</v>
      </c>
      <c r="D853" s="131" t="str">
        <f>' 2_Wesentlichkeitsanalyse (dW)'!D75</f>
        <v>Meeresressourcen</v>
      </c>
      <c r="E853" s="123" t="str">
        <f>' 2_Wesentlichkeitsanalyse (dW)'!E75</f>
        <v>Gewinnung und Nutzung von Meeresressourcen</v>
      </c>
      <c r="F853" s="132" t="e">
        <f>IF(Tableau32[[#This Row],[Zutreffend?
'[ Ja / Nein']]]=0,"",Tableau32[[#This Row],[Zutreffend?
'[ Ja / Nein']]])</f>
        <v>#VALUE!</v>
      </c>
      <c r="G853" s="125" t="s">
        <v>43</v>
      </c>
      <c r="H853" s="133" t="str">
        <f>IF(' 2_Wesentlichkeitsanalyse (dW)'!X75=0,"",' 2_Wesentlichkeitsanalyse (dW)'!X75)</f>
        <v/>
      </c>
      <c r="I853" s="134" t="str">
        <f>IF(' 2_Wesentlichkeitsanalyse (dW)'!AD75=0,"",' 2_Wesentlichkeitsanalyse (dW)'!AD75)</f>
        <v/>
      </c>
    </row>
    <row r="854" spans="2:9" ht="64.5" hidden="1">
      <c r="B854" s="146" t="str">
        <f>' 2_Wesentlichkeitsanalyse (dW)'!B77</f>
        <v>ESRS E4</v>
      </c>
      <c r="C854" s="122" t="str">
        <f>' 2_Wesentlichkeitsanalyse (dW)'!C77</f>
        <v>E4 - Biologische Vielfalt und Ökosysteme</v>
      </c>
      <c r="D854" s="131" t="str">
        <f>' 2_Wesentlichkeitsanalyse (dW)'!D77</f>
        <v>Direkte Ursachen des Biodiversitätsverlusts</v>
      </c>
      <c r="E854" s="123" t="str">
        <f>' 2_Wesentlichkeitsanalyse (dW)'!E77</f>
        <v>Klimawandel</v>
      </c>
      <c r="F854" s="132" t="e">
        <f>IF(Tableau32[[#This Row],[Zutreffend?
'[ Ja / Nein']]]=0,"",Tableau32[[#This Row],[Zutreffend?
'[ Ja / Nein']]])</f>
        <v>#VALUE!</v>
      </c>
      <c r="G854" s="125" t="s">
        <v>43</v>
      </c>
      <c r="H854" s="133" t="str">
        <f>IF(' 2_Wesentlichkeitsanalyse (dW)'!X77=0,"",' 2_Wesentlichkeitsanalyse (dW)'!X77)</f>
        <v/>
      </c>
      <c r="I854" s="134" t="str">
        <f>IF(' 2_Wesentlichkeitsanalyse (dW)'!AD77=0,"",' 2_Wesentlichkeitsanalyse (dW)'!AD77)</f>
        <v/>
      </c>
    </row>
    <row r="855" spans="2:9" ht="64.5" hidden="1">
      <c r="B855" s="146" t="str">
        <f>' 2_Wesentlichkeitsanalyse (dW)'!B78</f>
        <v>ESRS E4</v>
      </c>
      <c r="C855" s="122" t="str">
        <f>' 2_Wesentlichkeitsanalyse (dW)'!C78</f>
        <v>E4 - Biologische Vielfalt und Ökosysteme</v>
      </c>
      <c r="D855" s="131" t="str">
        <f>' 2_Wesentlichkeitsanalyse (dW)'!D78</f>
        <v>Direkte Ursachen des Biodiversitätsverlusts</v>
      </c>
      <c r="E855" s="123" t="str">
        <f>' 2_Wesentlichkeitsanalyse (dW)'!E78</f>
        <v>Klimawandel</v>
      </c>
      <c r="F855" s="132" t="e">
        <f>IF(Tableau32[[#This Row],[Zutreffend?
'[ Ja / Nein']]]=0,"",Tableau32[[#This Row],[Zutreffend?
'[ Ja / Nein']]])</f>
        <v>#VALUE!</v>
      </c>
      <c r="G855" s="125" t="s">
        <v>43</v>
      </c>
      <c r="H855" s="133" t="str">
        <f>IF(' 2_Wesentlichkeitsanalyse (dW)'!X78=0,"",' 2_Wesentlichkeitsanalyse (dW)'!X78)</f>
        <v/>
      </c>
      <c r="I855" s="134" t="str">
        <f>IF(' 2_Wesentlichkeitsanalyse (dW)'!AD78=0,"",' 2_Wesentlichkeitsanalyse (dW)'!AD78)</f>
        <v/>
      </c>
    </row>
    <row r="856" spans="2:9" ht="64.5" hidden="1">
      <c r="B856" s="146" t="str">
        <f>' 2_Wesentlichkeitsanalyse (dW)'!B79</f>
        <v>ESRS E4</v>
      </c>
      <c r="C856" s="122" t="str">
        <f>' 2_Wesentlichkeitsanalyse (dW)'!C79</f>
        <v>E4 - Biologische Vielfalt und Ökosysteme</v>
      </c>
      <c r="D856" s="131" t="str">
        <f>' 2_Wesentlichkeitsanalyse (dW)'!D79</f>
        <v>Direkte Ursachen des Biodiversitätsverlusts</v>
      </c>
      <c r="E856" s="123" t="str">
        <f>' 2_Wesentlichkeitsanalyse (dW)'!E79</f>
        <v>Klimawandel</v>
      </c>
      <c r="F856" s="132" t="e">
        <f>IF(Tableau32[[#This Row],[Zutreffend?
'[ Ja / Nein']]]=0,"",Tableau32[[#This Row],[Zutreffend?
'[ Ja / Nein']]])</f>
        <v>#VALUE!</v>
      </c>
      <c r="G856" s="125" t="s">
        <v>43</v>
      </c>
      <c r="H856" s="133" t="str">
        <f>IF(' 2_Wesentlichkeitsanalyse (dW)'!X79=0,"",' 2_Wesentlichkeitsanalyse (dW)'!X79)</f>
        <v/>
      </c>
      <c r="I856" s="134" t="str">
        <f>IF(' 2_Wesentlichkeitsanalyse (dW)'!AD79=0,"",' 2_Wesentlichkeitsanalyse (dW)'!AD79)</f>
        <v/>
      </c>
    </row>
    <row r="857" spans="2:9" ht="64.5" hidden="1">
      <c r="B857" s="146" t="str">
        <f>' 2_Wesentlichkeitsanalyse (dW)'!B80</f>
        <v>ESRS E4</v>
      </c>
      <c r="C857" s="122" t="str">
        <f>' 2_Wesentlichkeitsanalyse (dW)'!C80</f>
        <v>E4 - Biologische Vielfalt und Ökosysteme</v>
      </c>
      <c r="D857" s="131" t="str">
        <f>' 2_Wesentlichkeitsanalyse (dW)'!D80</f>
        <v>Direkte Ursachen des Biodiversitätsverlusts</v>
      </c>
      <c r="E857" s="123" t="str">
        <f>' 2_Wesentlichkeitsanalyse (dW)'!E80</f>
        <v>Klimawandel</v>
      </c>
      <c r="F857" s="132" t="e">
        <f>IF(Tableau32[[#This Row],[Zutreffend?
'[ Ja / Nein']]]=0,"",Tableau32[[#This Row],[Zutreffend?
'[ Ja / Nein']]])</f>
        <v>#VALUE!</v>
      </c>
      <c r="G857" s="125" t="s">
        <v>43</v>
      </c>
      <c r="H857" s="133" t="str">
        <f>IF(' 2_Wesentlichkeitsanalyse (dW)'!X80=0,"",' 2_Wesentlichkeitsanalyse (dW)'!X80)</f>
        <v/>
      </c>
      <c r="I857" s="134" t="str">
        <f>IF(' 2_Wesentlichkeitsanalyse (dW)'!AD80=0,"",' 2_Wesentlichkeitsanalyse (dW)'!AD80)</f>
        <v/>
      </c>
    </row>
    <row r="858" spans="2:9" ht="64.5" hidden="1">
      <c r="B858" s="146" t="str">
        <f>' 2_Wesentlichkeitsanalyse (dW)'!B81</f>
        <v>ESRS E4</v>
      </c>
      <c r="C858" s="122" t="str">
        <f>' 2_Wesentlichkeitsanalyse (dW)'!C81</f>
        <v>E4 - Biologische Vielfalt und Ökosysteme</v>
      </c>
      <c r="D858" s="131" t="str">
        <f>' 2_Wesentlichkeitsanalyse (dW)'!D81</f>
        <v>Direkte Ursachen des Biodiversitätsverlusts</v>
      </c>
      <c r="E858" s="123" t="str">
        <f>' 2_Wesentlichkeitsanalyse (dW)'!E81</f>
        <v>Landnutzungsänderungen, Süßwasser- und Meeresnutzungsänderungen</v>
      </c>
      <c r="F858" s="132" t="e">
        <f>IF(Tableau32[[#This Row],[Zutreffend?
'[ Ja / Nein']]]=0,"",Tableau32[[#This Row],[Zutreffend?
'[ Ja / Nein']]])</f>
        <v>#VALUE!</v>
      </c>
      <c r="G858" s="125" t="s">
        <v>43</v>
      </c>
      <c r="H858" s="133" t="str">
        <f>IF(' 2_Wesentlichkeitsanalyse (dW)'!X81=0,"",' 2_Wesentlichkeitsanalyse (dW)'!X81)</f>
        <v/>
      </c>
      <c r="I858" s="134" t="str">
        <f>IF(' 2_Wesentlichkeitsanalyse (dW)'!AD81=0,"",' 2_Wesentlichkeitsanalyse (dW)'!AD81)</f>
        <v/>
      </c>
    </row>
    <row r="859" spans="2:9" ht="64.5" hidden="1">
      <c r="B859" s="146" t="str">
        <f>' 2_Wesentlichkeitsanalyse (dW)'!B82</f>
        <v>ESRS E4</v>
      </c>
      <c r="C859" s="122" t="str">
        <f>' 2_Wesentlichkeitsanalyse (dW)'!C82</f>
        <v>E4 - Biologische Vielfalt und Ökosysteme</v>
      </c>
      <c r="D859" s="131" t="str">
        <f>' 2_Wesentlichkeitsanalyse (dW)'!D82</f>
        <v>Direkte Ursachen des Biodiversitätsverlusts</v>
      </c>
      <c r="E859" s="123" t="str">
        <f>' 2_Wesentlichkeitsanalyse (dW)'!E82</f>
        <v>Landnutzungsänderungen, Süßwasser- und Meeresnutzungsänderungen</v>
      </c>
      <c r="F859" s="132" t="e">
        <f>IF(Tableau32[[#This Row],[Zutreffend?
'[ Ja / Nein']]]=0,"",Tableau32[[#This Row],[Zutreffend?
'[ Ja / Nein']]])</f>
        <v>#VALUE!</v>
      </c>
      <c r="G859" s="125" t="s">
        <v>43</v>
      </c>
      <c r="H859" s="133" t="str">
        <f>IF(' 2_Wesentlichkeitsanalyse (dW)'!X82=0,"",' 2_Wesentlichkeitsanalyse (dW)'!X82)</f>
        <v/>
      </c>
      <c r="I859" s="134" t="str">
        <f>IF(' 2_Wesentlichkeitsanalyse (dW)'!AD82=0,"",' 2_Wesentlichkeitsanalyse (dW)'!AD82)</f>
        <v/>
      </c>
    </row>
    <row r="860" spans="2:9" ht="64.5" hidden="1">
      <c r="B860" s="146" t="str">
        <f>' 2_Wesentlichkeitsanalyse (dW)'!B83</f>
        <v>ESRS E4</v>
      </c>
      <c r="C860" s="122" t="str">
        <f>' 2_Wesentlichkeitsanalyse (dW)'!C83</f>
        <v>E4 - Biologische Vielfalt und Ökosysteme</v>
      </c>
      <c r="D860" s="131" t="str">
        <f>' 2_Wesentlichkeitsanalyse (dW)'!D83</f>
        <v>Direkte Ursachen des Biodiversitätsverlusts</v>
      </c>
      <c r="E860" s="123" t="str">
        <f>' 2_Wesentlichkeitsanalyse (dW)'!E83</f>
        <v>Landnutzungsänderungen, Süßwasser- und Meeresnutzungsänderungen</v>
      </c>
      <c r="F860" s="132" t="e">
        <f>IF(Tableau32[[#This Row],[Zutreffend?
'[ Ja / Nein']]]=0,"",Tableau32[[#This Row],[Zutreffend?
'[ Ja / Nein']]])</f>
        <v>#VALUE!</v>
      </c>
      <c r="G860" s="125" t="s">
        <v>43</v>
      </c>
      <c r="H860" s="133" t="str">
        <f>IF(' 2_Wesentlichkeitsanalyse (dW)'!X83=0,"",' 2_Wesentlichkeitsanalyse (dW)'!X83)</f>
        <v/>
      </c>
      <c r="I860" s="134" t="str">
        <f>IF(' 2_Wesentlichkeitsanalyse (dW)'!AD83=0,"",' 2_Wesentlichkeitsanalyse (dW)'!AD83)</f>
        <v/>
      </c>
    </row>
    <row r="861" spans="2:9" ht="64.5" hidden="1">
      <c r="B861" s="146" t="str">
        <f>' 2_Wesentlichkeitsanalyse (dW)'!B84</f>
        <v>ESRS E4</v>
      </c>
      <c r="C861" s="122" t="str">
        <f>' 2_Wesentlichkeitsanalyse (dW)'!C84</f>
        <v>E4 - Biologische Vielfalt und Ökosysteme</v>
      </c>
      <c r="D861" s="131" t="str">
        <f>' 2_Wesentlichkeitsanalyse (dW)'!D84</f>
        <v>Direkte Ursachen des Biodiversitätsverlusts</v>
      </c>
      <c r="E861" s="123" t="str">
        <f>' 2_Wesentlichkeitsanalyse (dW)'!E84</f>
        <v>Landnutzungsänderungen, Süßwasser- und Meeresnutzungsänderungen</v>
      </c>
      <c r="F861" s="132" t="e">
        <f>IF(Tableau32[[#This Row],[Zutreffend?
'[ Ja / Nein']]]=0,"",Tableau32[[#This Row],[Zutreffend?
'[ Ja / Nein']]])</f>
        <v>#VALUE!</v>
      </c>
      <c r="G861" s="125" t="s">
        <v>43</v>
      </c>
      <c r="H861" s="133" t="str">
        <f>IF(' 2_Wesentlichkeitsanalyse (dW)'!X84=0,"",' 2_Wesentlichkeitsanalyse (dW)'!X84)</f>
        <v/>
      </c>
      <c r="I861" s="134" t="str">
        <f>IF(' 2_Wesentlichkeitsanalyse (dW)'!AD84=0,"",' 2_Wesentlichkeitsanalyse (dW)'!AD84)</f>
        <v/>
      </c>
    </row>
    <row r="862" spans="2:9" ht="64.5" hidden="1">
      <c r="B862" s="146" t="str">
        <f>' 2_Wesentlichkeitsanalyse (dW)'!B85</f>
        <v>ESRS E4</v>
      </c>
      <c r="C862" s="122" t="str">
        <f>' 2_Wesentlichkeitsanalyse (dW)'!C85</f>
        <v>E4 - Biologische Vielfalt und Ökosysteme</v>
      </c>
      <c r="D862" s="131" t="str">
        <f>' 2_Wesentlichkeitsanalyse (dW)'!D85</f>
        <v>Direkte Ursachen des Biodiversitätsverlusts</v>
      </c>
      <c r="E862" s="123" t="str">
        <f>' 2_Wesentlichkeitsanalyse (dW)'!E85</f>
        <v>Direkte Ausbeutung</v>
      </c>
      <c r="F862" s="132" t="e">
        <f>IF(Tableau32[[#This Row],[Zutreffend?
'[ Ja / Nein']]]=0,"",Tableau32[[#This Row],[Zutreffend?
'[ Ja / Nein']]])</f>
        <v>#VALUE!</v>
      </c>
      <c r="G862" s="125" t="s">
        <v>43</v>
      </c>
      <c r="H862" s="133" t="str">
        <f>IF(' 2_Wesentlichkeitsanalyse (dW)'!X85=0,"",' 2_Wesentlichkeitsanalyse (dW)'!X85)</f>
        <v/>
      </c>
      <c r="I862" s="134" t="str">
        <f>IF(' 2_Wesentlichkeitsanalyse (dW)'!AD85=0,"",' 2_Wesentlichkeitsanalyse (dW)'!AD85)</f>
        <v/>
      </c>
    </row>
    <row r="863" spans="2:9" ht="64.5" hidden="1">
      <c r="B863" s="146" t="str">
        <f>' 2_Wesentlichkeitsanalyse (dW)'!B86</f>
        <v>ESRS E4</v>
      </c>
      <c r="C863" s="122" t="str">
        <f>' 2_Wesentlichkeitsanalyse (dW)'!C86</f>
        <v>E4 - Biologische Vielfalt und Ökosysteme</v>
      </c>
      <c r="D863" s="131" t="str">
        <f>' 2_Wesentlichkeitsanalyse (dW)'!D86</f>
        <v>Direkte Ursachen des Biodiversitätsverlusts</v>
      </c>
      <c r="E863" s="123" t="str">
        <f>' 2_Wesentlichkeitsanalyse (dW)'!E86</f>
        <v>Direkte Ausbeutung</v>
      </c>
      <c r="F863" s="132" t="e">
        <f>IF(Tableau32[[#This Row],[Zutreffend?
'[ Ja / Nein']]]=0,"",Tableau32[[#This Row],[Zutreffend?
'[ Ja / Nein']]])</f>
        <v>#VALUE!</v>
      </c>
      <c r="G863" s="125" t="s">
        <v>43</v>
      </c>
      <c r="H863" s="133" t="str">
        <f>IF(' 2_Wesentlichkeitsanalyse (dW)'!X86=0,"",' 2_Wesentlichkeitsanalyse (dW)'!X86)</f>
        <v/>
      </c>
      <c r="I863" s="134" t="str">
        <f>IF(' 2_Wesentlichkeitsanalyse (dW)'!AD86=0,"",' 2_Wesentlichkeitsanalyse (dW)'!AD86)</f>
        <v/>
      </c>
    </row>
    <row r="864" spans="2:9" ht="64.5" hidden="1">
      <c r="B864" s="146" t="str">
        <f>' 2_Wesentlichkeitsanalyse (dW)'!B87</f>
        <v>ESRS E4</v>
      </c>
      <c r="C864" s="122" t="str">
        <f>' 2_Wesentlichkeitsanalyse (dW)'!C87</f>
        <v>E4 - Biologische Vielfalt und Ökosysteme</v>
      </c>
      <c r="D864" s="131" t="str">
        <f>' 2_Wesentlichkeitsanalyse (dW)'!D87</f>
        <v>Direkte Ursachen des Biodiversitätsverlusts</v>
      </c>
      <c r="E864" s="123" t="str">
        <f>' 2_Wesentlichkeitsanalyse (dW)'!E87</f>
        <v>Direkte Ausbeutung</v>
      </c>
      <c r="F864" s="132" t="e">
        <f>IF(Tableau32[[#This Row],[Zutreffend?
'[ Ja / Nein']]]=0,"",Tableau32[[#This Row],[Zutreffend?
'[ Ja / Nein']]])</f>
        <v>#VALUE!</v>
      </c>
      <c r="G864" s="125" t="s">
        <v>43</v>
      </c>
      <c r="H864" s="133" t="str">
        <f>IF(' 2_Wesentlichkeitsanalyse (dW)'!X87=0,"",' 2_Wesentlichkeitsanalyse (dW)'!X87)</f>
        <v/>
      </c>
      <c r="I864" s="134" t="str">
        <f>IF(' 2_Wesentlichkeitsanalyse (dW)'!AD87=0,"",' 2_Wesentlichkeitsanalyse (dW)'!AD87)</f>
        <v/>
      </c>
    </row>
    <row r="865" spans="2:9" ht="64.5" hidden="1">
      <c r="B865" s="146" t="str">
        <f>' 2_Wesentlichkeitsanalyse (dW)'!B88</f>
        <v>ESRS E4</v>
      </c>
      <c r="C865" s="122" t="str">
        <f>' 2_Wesentlichkeitsanalyse (dW)'!C88</f>
        <v>E4 - Biologische Vielfalt und Ökosysteme</v>
      </c>
      <c r="D865" s="131" t="str">
        <f>' 2_Wesentlichkeitsanalyse (dW)'!D88</f>
        <v>Direkte Ursachen des Biodiversitätsverlusts</v>
      </c>
      <c r="E865" s="123" t="str">
        <f>' 2_Wesentlichkeitsanalyse (dW)'!E88</f>
        <v>Direkte Ausbeutung</v>
      </c>
      <c r="F865" s="132" t="e">
        <f>IF(Tableau32[[#This Row],[Zutreffend?
'[ Ja / Nein']]]=0,"",Tableau32[[#This Row],[Zutreffend?
'[ Ja / Nein']]])</f>
        <v>#VALUE!</v>
      </c>
      <c r="G865" s="125" t="s">
        <v>43</v>
      </c>
      <c r="H865" s="133" t="str">
        <f>IF(' 2_Wesentlichkeitsanalyse (dW)'!X88=0,"",' 2_Wesentlichkeitsanalyse (dW)'!X88)</f>
        <v/>
      </c>
      <c r="I865" s="134" t="str">
        <f>IF(' 2_Wesentlichkeitsanalyse (dW)'!AD88=0,"",' 2_Wesentlichkeitsanalyse (dW)'!AD88)</f>
        <v/>
      </c>
    </row>
    <row r="866" spans="2:9" ht="64.5" hidden="1">
      <c r="B866" s="146" t="str">
        <f>' 2_Wesentlichkeitsanalyse (dW)'!B89</f>
        <v>ESRS E4</v>
      </c>
      <c r="C866" s="122" t="str">
        <f>' 2_Wesentlichkeitsanalyse (dW)'!C89</f>
        <v>E4 - Biologische Vielfalt und Ökosysteme</v>
      </c>
      <c r="D866" s="131" t="str">
        <f>' 2_Wesentlichkeitsanalyse (dW)'!D89</f>
        <v>Direkte Ursachen des Biodiversitätsverlusts</v>
      </c>
      <c r="E866" s="123" t="str">
        <f>' 2_Wesentlichkeitsanalyse (dW)'!E89</f>
        <v>Invasive gebietsfremde Arten</v>
      </c>
      <c r="F866" s="132" t="e">
        <f>IF(Tableau32[[#This Row],[Zutreffend?
'[ Ja / Nein']]]=0,"",Tableau32[[#This Row],[Zutreffend?
'[ Ja / Nein']]])</f>
        <v>#VALUE!</v>
      </c>
      <c r="G866" s="125" t="s">
        <v>43</v>
      </c>
      <c r="H866" s="133" t="str">
        <f>IF(' 2_Wesentlichkeitsanalyse (dW)'!X89=0,"",' 2_Wesentlichkeitsanalyse (dW)'!X89)</f>
        <v/>
      </c>
      <c r="I866" s="134" t="str">
        <f>IF(' 2_Wesentlichkeitsanalyse (dW)'!AD89=0,"",' 2_Wesentlichkeitsanalyse (dW)'!AD89)</f>
        <v/>
      </c>
    </row>
    <row r="867" spans="2:9" ht="64.5" hidden="1">
      <c r="B867" s="146" t="str">
        <f>' 2_Wesentlichkeitsanalyse (dW)'!B90</f>
        <v>ESRS E4</v>
      </c>
      <c r="C867" s="122" t="str">
        <f>' 2_Wesentlichkeitsanalyse (dW)'!C90</f>
        <v>E4 - Biologische Vielfalt und Ökosysteme</v>
      </c>
      <c r="D867" s="131" t="str">
        <f>' 2_Wesentlichkeitsanalyse (dW)'!D90</f>
        <v>Direkte Ursachen des Biodiversitätsverlusts</v>
      </c>
      <c r="E867" s="123" t="str">
        <f>' 2_Wesentlichkeitsanalyse (dW)'!E90</f>
        <v>Invasive gebietsfremde Arten</v>
      </c>
      <c r="F867" s="132" t="e">
        <f>IF(Tableau32[[#This Row],[Zutreffend?
'[ Ja / Nein']]]=0,"",Tableau32[[#This Row],[Zutreffend?
'[ Ja / Nein']]])</f>
        <v>#VALUE!</v>
      </c>
      <c r="G867" s="125" t="s">
        <v>43</v>
      </c>
      <c r="H867" s="133" t="str">
        <f>IF(' 2_Wesentlichkeitsanalyse (dW)'!X90=0,"",' 2_Wesentlichkeitsanalyse (dW)'!X90)</f>
        <v/>
      </c>
      <c r="I867" s="134" t="str">
        <f>IF(' 2_Wesentlichkeitsanalyse (dW)'!AD90=0,"",' 2_Wesentlichkeitsanalyse (dW)'!AD90)</f>
        <v/>
      </c>
    </row>
    <row r="868" spans="2:9" ht="64.5" hidden="1">
      <c r="B868" s="146" t="str">
        <f>' 2_Wesentlichkeitsanalyse (dW)'!B91</f>
        <v>ESRS E4</v>
      </c>
      <c r="C868" s="122" t="str">
        <f>' 2_Wesentlichkeitsanalyse (dW)'!C91</f>
        <v>E4 - Biologische Vielfalt und Ökosysteme</v>
      </c>
      <c r="D868" s="131" t="str">
        <f>' 2_Wesentlichkeitsanalyse (dW)'!D91</f>
        <v>Direkte Ursachen des Biodiversitätsverlusts</v>
      </c>
      <c r="E868" s="123" t="str">
        <f>' 2_Wesentlichkeitsanalyse (dW)'!E91</f>
        <v>Invasive gebietsfremde Arten</v>
      </c>
      <c r="F868" s="132" t="e">
        <f>IF(Tableau32[[#This Row],[Zutreffend?
'[ Ja / Nein']]]=0,"",Tableau32[[#This Row],[Zutreffend?
'[ Ja / Nein']]])</f>
        <v>#VALUE!</v>
      </c>
      <c r="G868" s="125" t="s">
        <v>43</v>
      </c>
      <c r="H868" s="133" t="str">
        <f>IF(' 2_Wesentlichkeitsanalyse (dW)'!X91=0,"",' 2_Wesentlichkeitsanalyse (dW)'!X91)</f>
        <v/>
      </c>
      <c r="I868" s="134" t="str">
        <f>IF(' 2_Wesentlichkeitsanalyse (dW)'!AD91=0,"",' 2_Wesentlichkeitsanalyse (dW)'!AD91)</f>
        <v/>
      </c>
    </row>
    <row r="869" spans="2:9" ht="64.5" hidden="1">
      <c r="B869" s="146" t="str">
        <f>' 2_Wesentlichkeitsanalyse (dW)'!B92</f>
        <v>ESRS E4</v>
      </c>
      <c r="C869" s="122" t="str">
        <f>' 2_Wesentlichkeitsanalyse (dW)'!C92</f>
        <v>E4 - Biologische Vielfalt und Ökosysteme</v>
      </c>
      <c r="D869" s="131" t="str">
        <f>' 2_Wesentlichkeitsanalyse (dW)'!D92</f>
        <v>Direkte Ursachen des Biodiversitätsverlusts</v>
      </c>
      <c r="E869" s="123" t="str">
        <f>' 2_Wesentlichkeitsanalyse (dW)'!E92</f>
        <v>Invasive gebietsfremde Arten</v>
      </c>
      <c r="F869" s="132" t="e">
        <f>IF(Tableau32[[#This Row],[Zutreffend?
'[ Ja / Nein']]]=0,"",Tableau32[[#This Row],[Zutreffend?
'[ Ja / Nein']]])</f>
        <v>#VALUE!</v>
      </c>
      <c r="G869" s="125" t="s">
        <v>43</v>
      </c>
      <c r="H869" s="133" t="str">
        <f>IF(' 2_Wesentlichkeitsanalyse (dW)'!X92=0,"",' 2_Wesentlichkeitsanalyse (dW)'!X92)</f>
        <v/>
      </c>
      <c r="I869" s="134" t="str">
        <f>IF(' 2_Wesentlichkeitsanalyse (dW)'!AD92=0,"",' 2_Wesentlichkeitsanalyse (dW)'!AD92)</f>
        <v/>
      </c>
    </row>
    <row r="870" spans="2:9" ht="64.5" hidden="1">
      <c r="B870" s="146" t="str">
        <f>' 2_Wesentlichkeitsanalyse (dW)'!B93</f>
        <v>ESRS E4</v>
      </c>
      <c r="C870" s="122" t="str">
        <f>' 2_Wesentlichkeitsanalyse (dW)'!C93</f>
        <v>E4 - Biologische Vielfalt und Ökosysteme</v>
      </c>
      <c r="D870" s="131" t="str">
        <f>' 2_Wesentlichkeitsanalyse (dW)'!D93</f>
        <v>Direkte Ursachen des Biodiversitätsverlusts</v>
      </c>
      <c r="E870" s="123" t="str">
        <f>' 2_Wesentlichkeitsanalyse (dW)'!E93</f>
        <v>Umweltverschmutzung</v>
      </c>
      <c r="F870" s="132" t="e">
        <f>IF(Tableau32[[#This Row],[Zutreffend?
'[ Ja / Nein']]]=0,"",Tableau32[[#This Row],[Zutreffend?
'[ Ja / Nein']]])</f>
        <v>#VALUE!</v>
      </c>
      <c r="G870" s="125" t="s">
        <v>43</v>
      </c>
      <c r="H870" s="133" t="str">
        <f>IF(' 2_Wesentlichkeitsanalyse (dW)'!X93=0,"",' 2_Wesentlichkeitsanalyse (dW)'!X93)</f>
        <v/>
      </c>
      <c r="I870" s="134" t="str">
        <f>IF(' 2_Wesentlichkeitsanalyse (dW)'!AD93=0,"",' 2_Wesentlichkeitsanalyse (dW)'!AD93)</f>
        <v/>
      </c>
    </row>
    <row r="871" spans="2:9" ht="64.5" hidden="1">
      <c r="B871" s="146" t="str">
        <f>' 2_Wesentlichkeitsanalyse (dW)'!B94</f>
        <v>ESRS E4</v>
      </c>
      <c r="C871" s="122" t="str">
        <f>' 2_Wesentlichkeitsanalyse (dW)'!C94</f>
        <v>E4 - Biologische Vielfalt und Ökosysteme</v>
      </c>
      <c r="D871" s="131" t="str">
        <f>' 2_Wesentlichkeitsanalyse (dW)'!D94</f>
        <v>Direkte Ursachen des Biodiversitätsverlusts</v>
      </c>
      <c r="E871" s="123" t="str">
        <f>' 2_Wesentlichkeitsanalyse (dW)'!E94</f>
        <v>Umweltverschmutzung</v>
      </c>
      <c r="F871" s="132" t="e">
        <f>IF(Tableau32[[#This Row],[Zutreffend?
'[ Ja / Nein']]]=0,"",Tableau32[[#This Row],[Zutreffend?
'[ Ja / Nein']]])</f>
        <v>#VALUE!</v>
      </c>
      <c r="G871" s="125" t="s">
        <v>43</v>
      </c>
      <c r="H871" s="133" t="str">
        <f>IF(' 2_Wesentlichkeitsanalyse (dW)'!X94=0,"",' 2_Wesentlichkeitsanalyse (dW)'!X94)</f>
        <v/>
      </c>
      <c r="I871" s="134" t="str">
        <f>IF(' 2_Wesentlichkeitsanalyse (dW)'!AD94=0,"",' 2_Wesentlichkeitsanalyse (dW)'!AD94)</f>
        <v/>
      </c>
    </row>
    <row r="872" spans="2:9" ht="64.5" hidden="1">
      <c r="B872" s="146" t="str">
        <f>' 2_Wesentlichkeitsanalyse (dW)'!B95</f>
        <v>ESRS E4</v>
      </c>
      <c r="C872" s="122" t="str">
        <f>' 2_Wesentlichkeitsanalyse (dW)'!C95</f>
        <v>E4 - Biologische Vielfalt und Ökosysteme</v>
      </c>
      <c r="D872" s="131" t="str">
        <f>' 2_Wesentlichkeitsanalyse (dW)'!D95</f>
        <v>Direkte Ursachen des Biodiversitätsverlusts</v>
      </c>
      <c r="E872" s="123" t="str">
        <f>' 2_Wesentlichkeitsanalyse (dW)'!E95</f>
        <v>Umweltverschmutzung</v>
      </c>
      <c r="F872" s="132" t="e">
        <f>IF(Tableau32[[#This Row],[Zutreffend?
'[ Ja / Nein']]]=0,"",Tableau32[[#This Row],[Zutreffend?
'[ Ja / Nein']]])</f>
        <v>#VALUE!</v>
      </c>
      <c r="G872" s="125" t="s">
        <v>43</v>
      </c>
      <c r="H872" s="133" t="str">
        <f>IF(' 2_Wesentlichkeitsanalyse (dW)'!X95=0,"",' 2_Wesentlichkeitsanalyse (dW)'!X95)</f>
        <v/>
      </c>
      <c r="I872" s="134" t="str">
        <f>IF(' 2_Wesentlichkeitsanalyse (dW)'!AD95=0,"",' 2_Wesentlichkeitsanalyse (dW)'!AD95)</f>
        <v/>
      </c>
    </row>
    <row r="873" spans="2:9" ht="64.5" hidden="1">
      <c r="B873" s="146" t="str">
        <f>' 2_Wesentlichkeitsanalyse (dW)'!B96</f>
        <v>ESRS E4</v>
      </c>
      <c r="C873" s="122" t="str">
        <f>' 2_Wesentlichkeitsanalyse (dW)'!C96</f>
        <v>E4 - Biologische Vielfalt und Ökosysteme</v>
      </c>
      <c r="D873" s="131" t="str">
        <f>' 2_Wesentlichkeitsanalyse (dW)'!D96</f>
        <v>Direkte Ursachen des Biodiversitätsverlusts</v>
      </c>
      <c r="E873" s="123" t="str">
        <f>' 2_Wesentlichkeitsanalyse (dW)'!E96</f>
        <v>Umweltverschmutzung</v>
      </c>
      <c r="F873" s="132" t="e">
        <f>IF(Tableau32[[#This Row],[Zutreffend?
'[ Ja / Nein']]]=0,"",Tableau32[[#This Row],[Zutreffend?
'[ Ja / Nein']]])</f>
        <v>#VALUE!</v>
      </c>
      <c r="G873" s="125" t="s">
        <v>43</v>
      </c>
      <c r="H873" s="133" t="str">
        <f>IF(' 2_Wesentlichkeitsanalyse (dW)'!X96=0,"",' 2_Wesentlichkeitsanalyse (dW)'!X96)</f>
        <v/>
      </c>
      <c r="I873" s="134" t="str">
        <f>IF(' 2_Wesentlichkeitsanalyse (dW)'!AD96=0,"",' 2_Wesentlichkeitsanalyse (dW)'!AD96)</f>
        <v/>
      </c>
    </row>
    <row r="874" spans="2:9" ht="64.5" hidden="1">
      <c r="B874" s="146" t="str">
        <f>' 2_Wesentlichkeitsanalyse (dW)'!B97</f>
        <v>ESRS E4</v>
      </c>
      <c r="C874" s="122" t="str">
        <f>' 2_Wesentlichkeitsanalyse (dW)'!C97</f>
        <v>E4 - Biologische Vielfalt und Ökosysteme</v>
      </c>
      <c r="D874" s="131" t="str">
        <f>' 2_Wesentlichkeitsanalyse (dW)'!D97</f>
        <v>Direkte Ursachen des Biodiversitätsverlusts</v>
      </c>
      <c r="E874" s="123" t="str">
        <f>' 2_Wesentlichkeitsanalyse (dW)'!E97</f>
        <v>Sonstige</v>
      </c>
      <c r="F874" s="132" t="e">
        <f>IF(Tableau32[[#This Row],[Zutreffend?
'[ Ja / Nein']]]=0,"",Tableau32[[#This Row],[Zutreffend?
'[ Ja / Nein']]])</f>
        <v>#VALUE!</v>
      </c>
      <c r="G874" s="125" t="s">
        <v>43</v>
      </c>
      <c r="H874" s="133" t="str">
        <f>IF(' 2_Wesentlichkeitsanalyse (dW)'!X97=0,"",' 2_Wesentlichkeitsanalyse (dW)'!X97)</f>
        <v/>
      </c>
      <c r="I874" s="134" t="str">
        <f>IF(' 2_Wesentlichkeitsanalyse (dW)'!AD97=0,"",' 2_Wesentlichkeitsanalyse (dW)'!AD97)</f>
        <v/>
      </c>
    </row>
    <row r="875" spans="2:9" ht="64.5" hidden="1">
      <c r="B875" s="146" t="str">
        <f>' 2_Wesentlichkeitsanalyse (dW)'!B98</f>
        <v>ESRS E4</v>
      </c>
      <c r="C875" s="122" t="str">
        <f>' 2_Wesentlichkeitsanalyse (dW)'!C98</f>
        <v>E4 - Biologische Vielfalt und Ökosysteme</v>
      </c>
      <c r="D875" s="131" t="str">
        <f>' 2_Wesentlichkeitsanalyse (dW)'!D98</f>
        <v>Auswirkungen auf den Zustand der Arten</v>
      </c>
      <c r="E875" s="123" t="str">
        <f>' 2_Wesentlichkeitsanalyse (dW)'!E98</f>
        <v>Populationsgröße von Arten</v>
      </c>
      <c r="F875" s="132" t="e">
        <f>IF(Tableau32[[#This Row],[Zutreffend?
'[ Ja / Nein']]]=0,"",Tableau32[[#This Row],[Zutreffend?
'[ Ja / Nein']]])</f>
        <v>#VALUE!</v>
      </c>
      <c r="G875" s="125" t="s">
        <v>43</v>
      </c>
      <c r="H875" s="133" t="str">
        <f>IF(' 2_Wesentlichkeitsanalyse (dW)'!X98=0,"",' 2_Wesentlichkeitsanalyse (dW)'!X98)</f>
        <v/>
      </c>
      <c r="I875" s="134" t="str">
        <f>IF(' 2_Wesentlichkeitsanalyse (dW)'!AD98=0,"",' 2_Wesentlichkeitsanalyse (dW)'!AD98)</f>
        <v/>
      </c>
    </row>
    <row r="876" spans="2:9" ht="64.5" hidden="1">
      <c r="B876" s="146" t="str">
        <f>' 2_Wesentlichkeitsanalyse (dW)'!B99</f>
        <v>ESRS E4</v>
      </c>
      <c r="C876" s="122" t="str">
        <f>' 2_Wesentlichkeitsanalyse (dW)'!C99</f>
        <v>E4 - Biologische Vielfalt und Ökosysteme</v>
      </c>
      <c r="D876" s="131" t="str">
        <f>' 2_Wesentlichkeitsanalyse (dW)'!D99</f>
        <v>Auswirkungen auf den Zustand der Arten</v>
      </c>
      <c r="E876" s="123" t="str">
        <f>' 2_Wesentlichkeitsanalyse (dW)'!E99</f>
        <v>Populationsgröße von Arten</v>
      </c>
      <c r="F876" s="132" t="e">
        <f>IF(Tableau32[[#This Row],[Zutreffend?
'[ Ja / Nein']]]=0,"",Tableau32[[#This Row],[Zutreffend?
'[ Ja / Nein']]])</f>
        <v>#VALUE!</v>
      </c>
      <c r="G876" s="125" t="s">
        <v>43</v>
      </c>
      <c r="H876" s="133" t="str">
        <f>IF(' 2_Wesentlichkeitsanalyse (dW)'!X99=0,"",' 2_Wesentlichkeitsanalyse (dW)'!X99)</f>
        <v/>
      </c>
      <c r="I876" s="134" t="str">
        <f>IF(' 2_Wesentlichkeitsanalyse (dW)'!AD99=0,"",' 2_Wesentlichkeitsanalyse (dW)'!AD99)</f>
        <v/>
      </c>
    </row>
    <row r="877" spans="2:9" ht="64.5" hidden="1">
      <c r="B877" s="146" t="str">
        <f>' 2_Wesentlichkeitsanalyse (dW)'!B100</f>
        <v>ESRS E4</v>
      </c>
      <c r="C877" s="122" t="str">
        <f>' 2_Wesentlichkeitsanalyse (dW)'!C100</f>
        <v>E4 - Biologische Vielfalt und Ökosysteme</v>
      </c>
      <c r="D877" s="131" t="str">
        <f>' 2_Wesentlichkeitsanalyse (dW)'!D100</f>
        <v>Auswirkungen auf den Zustand der Arten</v>
      </c>
      <c r="E877" s="123" t="str">
        <f>' 2_Wesentlichkeitsanalyse (dW)'!E100</f>
        <v>Populationsgröße von Arten</v>
      </c>
      <c r="F877" s="132" t="e">
        <f>IF(Tableau32[[#This Row],[Zutreffend?
'[ Ja / Nein']]]=0,"",Tableau32[[#This Row],[Zutreffend?
'[ Ja / Nein']]])</f>
        <v>#VALUE!</v>
      </c>
      <c r="G877" s="125" t="s">
        <v>43</v>
      </c>
      <c r="H877" s="133" t="str">
        <f>IF(' 2_Wesentlichkeitsanalyse (dW)'!X100=0,"",' 2_Wesentlichkeitsanalyse (dW)'!X100)</f>
        <v/>
      </c>
      <c r="I877" s="134" t="str">
        <f>IF(' 2_Wesentlichkeitsanalyse (dW)'!AD100=0,"",' 2_Wesentlichkeitsanalyse (dW)'!AD100)</f>
        <v/>
      </c>
    </row>
    <row r="878" spans="2:9" ht="64.5" hidden="1">
      <c r="B878" s="146" t="str">
        <f>' 2_Wesentlichkeitsanalyse (dW)'!B101</f>
        <v>ESRS E4</v>
      </c>
      <c r="C878" s="122" t="str">
        <f>' 2_Wesentlichkeitsanalyse (dW)'!C101</f>
        <v>E4 - Biologische Vielfalt und Ökosysteme</v>
      </c>
      <c r="D878" s="131" t="str">
        <f>' 2_Wesentlichkeitsanalyse (dW)'!D101</f>
        <v>Auswirkungen auf den Zustand der Arten</v>
      </c>
      <c r="E878" s="123" t="str">
        <f>' 2_Wesentlichkeitsanalyse (dW)'!E101</f>
        <v>Populationsgröße von Arten</v>
      </c>
      <c r="F878" s="132" t="e">
        <f>IF(Tableau32[[#This Row],[Zutreffend?
'[ Ja / Nein']]]=0,"",Tableau32[[#This Row],[Zutreffend?
'[ Ja / Nein']]])</f>
        <v>#VALUE!</v>
      </c>
      <c r="G878" s="125" t="s">
        <v>43</v>
      </c>
      <c r="H878" s="133" t="str">
        <f>IF(' 2_Wesentlichkeitsanalyse (dW)'!X101=0,"",' 2_Wesentlichkeitsanalyse (dW)'!X101)</f>
        <v/>
      </c>
      <c r="I878" s="134" t="str">
        <f>IF(' 2_Wesentlichkeitsanalyse (dW)'!AD101=0,"",' 2_Wesentlichkeitsanalyse (dW)'!AD101)</f>
        <v/>
      </c>
    </row>
    <row r="879" spans="2:9" ht="64.5" hidden="1">
      <c r="B879" s="146" t="str">
        <f>' 2_Wesentlichkeitsanalyse (dW)'!B102</f>
        <v>ESRS E4</v>
      </c>
      <c r="C879" s="122" t="str">
        <f>' 2_Wesentlichkeitsanalyse (dW)'!C102</f>
        <v>E4 - Biologische Vielfalt und Ökosysteme</v>
      </c>
      <c r="D879" s="131" t="str">
        <f>' 2_Wesentlichkeitsanalyse (dW)'!D102</f>
        <v>Auswirkungen auf den Zustand der Arten</v>
      </c>
      <c r="E879" s="123" t="str">
        <f>' 2_Wesentlichkeitsanalyse (dW)'!E102</f>
        <v>Globales Ausrottungsrisiko von Arten</v>
      </c>
      <c r="F879" s="132" t="e">
        <f>IF(Tableau32[[#This Row],[Zutreffend?
'[ Ja / Nein']]]=0,"",Tableau32[[#This Row],[Zutreffend?
'[ Ja / Nein']]])</f>
        <v>#VALUE!</v>
      </c>
      <c r="G879" s="125" t="s">
        <v>43</v>
      </c>
      <c r="H879" s="133" t="str">
        <f>IF(' 2_Wesentlichkeitsanalyse (dW)'!X102=0,"",' 2_Wesentlichkeitsanalyse (dW)'!X102)</f>
        <v/>
      </c>
      <c r="I879" s="134" t="str">
        <f>IF(' 2_Wesentlichkeitsanalyse (dW)'!AD102=0,"",' 2_Wesentlichkeitsanalyse (dW)'!AD102)</f>
        <v/>
      </c>
    </row>
    <row r="880" spans="2:9" ht="64.5" hidden="1">
      <c r="B880" s="146" t="str">
        <f>' 2_Wesentlichkeitsanalyse (dW)'!B103</f>
        <v>ESRS E4</v>
      </c>
      <c r="C880" s="122" t="str">
        <f>' 2_Wesentlichkeitsanalyse (dW)'!C103</f>
        <v>E4 - Biologische Vielfalt und Ökosysteme</v>
      </c>
      <c r="D880" s="131" t="str">
        <f>' 2_Wesentlichkeitsanalyse (dW)'!D103</f>
        <v>Auswirkungen auf den Zustand der Arten</v>
      </c>
      <c r="E880" s="123" t="str">
        <f>' 2_Wesentlichkeitsanalyse (dW)'!E103</f>
        <v>Globales Ausrottungsrisiko von Arten</v>
      </c>
      <c r="F880" s="132" t="e">
        <f>IF(Tableau32[[#This Row],[Zutreffend?
'[ Ja / Nein']]]=0,"",Tableau32[[#This Row],[Zutreffend?
'[ Ja / Nein']]])</f>
        <v>#VALUE!</v>
      </c>
      <c r="G880" s="125" t="s">
        <v>43</v>
      </c>
      <c r="H880" s="133" t="str">
        <f>IF(' 2_Wesentlichkeitsanalyse (dW)'!X103=0,"",' 2_Wesentlichkeitsanalyse (dW)'!X103)</f>
        <v/>
      </c>
      <c r="I880" s="134" t="str">
        <f>IF(' 2_Wesentlichkeitsanalyse (dW)'!AD103=0,"",' 2_Wesentlichkeitsanalyse (dW)'!AD103)</f>
        <v/>
      </c>
    </row>
    <row r="881" spans="2:9" ht="64.5" hidden="1">
      <c r="B881" s="146" t="str">
        <f>' 2_Wesentlichkeitsanalyse (dW)'!B104</f>
        <v>ESRS E4</v>
      </c>
      <c r="C881" s="122" t="str">
        <f>' 2_Wesentlichkeitsanalyse (dW)'!C104</f>
        <v>E4 - Biologische Vielfalt und Ökosysteme</v>
      </c>
      <c r="D881" s="131" t="str">
        <f>' 2_Wesentlichkeitsanalyse (dW)'!D104</f>
        <v>Auswirkungen auf den Zustand der Arten</v>
      </c>
      <c r="E881" s="123" t="str">
        <f>' 2_Wesentlichkeitsanalyse (dW)'!E104</f>
        <v>Globales Ausrottungsrisiko von Arten</v>
      </c>
      <c r="F881" s="132" t="e">
        <f>IF(Tableau32[[#This Row],[Zutreffend?
'[ Ja / Nein']]]=0,"",Tableau32[[#This Row],[Zutreffend?
'[ Ja / Nein']]])</f>
        <v>#VALUE!</v>
      </c>
      <c r="G881" s="125" t="s">
        <v>43</v>
      </c>
      <c r="H881" s="133" t="str">
        <f>IF(' 2_Wesentlichkeitsanalyse (dW)'!X104=0,"",' 2_Wesentlichkeitsanalyse (dW)'!X104)</f>
        <v/>
      </c>
      <c r="I881" s="134" t="str">
        <f>IF(' 2_Wesentlichkeitsanalyse (dW)'!AD104=0,"",' 2_Wesentlichkeitsanalyse (dW)'!AD104)</f>
        <v/>
      </c>
    </row>
    <row r="882" spans="2:9" ht="64.5" hidden="1">
      <c r="B882" s="146" t="str">
        <f>' 2_Wesentlichkeitsanalyse (dW)'!B105</f>
        <v>ESRS E4</v>
      </c>
      <c r="C882" s="122" t="str">
        <f>' 2_Wesentlichkeitsanalyse (dW)'!C105</f>
        <v>E4 - Biologische Vielfalt und Ökosysteme</v>
      </c>
      <c r="D882" s="131" t="str">
        <f>' 2_Wesentlichkeitsanalyse (dW)'!D105</f>
        <v>Auswirkungen auf den Zustand der Arten</v>
      </c>
      <c r="E882" s="123" t="str">
        <f>' 2_Wesentlichkeitsanalyse (dW)'!E105</f>
        <v>Globales Ausrottungsrisiko von Arten</v>
      </c>
      <c r="F882" s="132" t="e">
        <f>IF(Tableau32[[#This Row],[Zutreffend?
'[ Ja / Nein']]]=0,"",Tableau32[[#This Row],[Zutreffend?
'[ Ja / Nein']]])</f>
        <v>#VALUE!</v>
      </c>
      <c r="G882" s="125" t="s">
        <v>43</v>
      </c>
      <c r="H882" s="133" t="str">
        <f>IF(' 2_Wesentlichkeitsanalyse (dW)'!X105=0,"",' 2_Wesentlichkeitsanalyse (dW)'!X105)</f>
        <v/>
      </c>
      <c r="I882" s="134" t="str">
        <f>IF(' 2_Wesentlichkeitsanalyse (dW)'!AD105=0,"",' 2_Wesentlichkeitsanalyse (dW)'!AD105)</f>
        <v/>
      </c>
    </row>
    <row r="883" spans="2:9" ht="86" hidden="1">
      <c r="B883" s="146" t="str">
        <f>' 2_Wesentlichkeitsanalyse (dW)'!B106</f>
        <v>ESRS E4</v>
      </c>
      <c r="C883" s="122" t="str">
        <f>' 2_Wesentlichkeitsanalyse (dW)'!C106</f>
        <v>E4 - Biologische Vielfalt und Ökosysteme</v>
      </c>
      <c r="D883" s="131" t="str">
        <f>' 2_Wesentlichkeitsanalyse (dW)'!D106</f>
        <v>Auswirkungen auf den Umfang und den Zustand von Ökosystemen</v>
      </c>
      <c r="E883" s="123" t="str">
        <f>' 2_Wesentlichkeitsanalyse (dW)'!E106</f>
        <v>Landdegradation</v>
      </c>
      <c r="F883" s="132" t="e">
        <f>IF(Tableau32[[#This Row],[Zutreffend?
'[ Ja / Nein']]]=0,"",Tableau32[[#This Row],[Zutreffend?
'[ Ja / Nein']]])</f>
        <v>#VALUE!</v>
      </c>
      <c r="G883" s="125" t="s">
        <v>43</v>
      </c>
      <c r="H883" s="133" t="str">
        <f>IF(' 2_Wesentlichkeitsanalyse (dW)'!X106=0,"",' 2_Wesentlichkeitsanalyse (dW)'!X106)</f>
        <v/>
      </c>
      <c r="I883" s="134" t="str">
        <f>IF(' 2_Wesentlichkeitsanalyse (dW)'!AD106=0,"",' 2_Wesentlichkeitsanalyse (dW)'!AD106)</f>
        <v/>
      </c>
    </row>
    <row r="884" spans="2:9" ht="86" hidden="1">
      <c r="B884" s="146" t="str">
        <f>' 2_Wesentlichkeitsanalyse (dW)'!B107</f>
        <v>ESRS E4</v>
      </c>
      <c r="C884" s="122" t="str">
        <f>' 2_Wesentlichkeitsanalyse (dW)'!C107</f>
        <v>E4 - Biologische Vielfalt und Ökosysteme</v>
      </c>
      <c r="D884" s="131" t="str">
        <f>' 2_Wesentlichkeitsanalyse (dW)'!D107</f>
        <v>Auswirkungen auf den Umfang und den Zustand von Ökosystemen</v>
      </c>
      <c r="E884" s="123" t="str">
        <f>' 2_Wesentlichkeitsanalyse (dW)'!E107</f>
        <v>Landdegradation</v>
      </c>
      <c r="F884" s="132" t="e">
        <f>IF(Tableau32[[#This Row],[Zutreffend?
'[ Ja / Nein']]]=0,"",Tableau32[[#This Row],[Zutreffend?
'[ Ja / Nein']]])</f>
        <v>#VALUE!</v>
      </c>
      <c r="G884" s="125" t="s">
        <v>43</v>
      </c>
      <c r="H884" s="133" t="str">
        <f>IF(' 2_Wesentlichkeitsanalyse (dW)'!X107=0,"",' 2_Wesentlichkeitsanalyse (dW)'!X107)</f>
        <v/>
      </c>
      <c r="I884" s="134" t="str">
        <f>IF(' 2_Wesentlichkeitsanalyse (dW)'!AD107=0,"",' 2_Wesentlichkeitsanalyse (dW)'!AD107)</f>
        <v/>
      </c>
    </row>
    <row r="885" spans="2:9" ht="86" hidden="1">
      <c r="B885" s="146" t="str">
        <f>' 2_Wesentlichkeitsanalyse (dW)'!B108</f>
        <v>ESRS E4</v>
      </c>
      <c r="C885" s="122" t="str">
        <f>' 2_Wesentlichkeitsanalyse (dW)'!C108</f>
        <v>E4 - Biologische Vielfalt und Ökosysteme</v>
      </c>
      <c r="D885" s="131" t="str">
        <f>' 2_Wesentlichkeitsanalyse (dW)'!D108</f>
        <v>Auswirkungen auf den Umfang und den Zustand von Ökosystemen</v>
      </c>
      <c r="E885" s="123" t="str">
        <f>' 2_Wesentlichkeitsanalyse (dW)'!E108</f>
        <v>Landdegradation</v>
      </c>
      <c r="F885" s="132" t="e">
        <f>IF(Tableau32[[#This Row],[Zutreffend?
'[ Ja / Nein']]]=0,"",Tableau32[[#This Row],[Zutreffend?
'[ Ja / Nein']]])</f>
        <v>#VALUE!</v>
      </c>
      <c r="G885" s="125" t="s">
        <v>43</v>
      </c>
      <c r="H885" s="133" t="str">
        <f>IF(' 2_Wesentlichkeitsanalyse (dW)'!X108=0,"",' 2_Wesentlichkeitsanalyse (dW)'!X108)</f>
        <v/>
      </c>
      <c r="I885" s="134" t="str">
        <f>IF(' 2_Wesentlichkeitsanalyse (dW)'!AD108=0,"",' 2_Wesentlichkeitsanalyse (dW)'!AD108)</f>
        <v/>
      </c>
    </row>
    <row r="886" spans="2:9" ht="86" hidden="1">
      <c r="B886" s="146" t="str">
        <f>' 2_Wesentlichkeitsanalyse (dW)'!B109</f>
        <v>ESRS E4</v>
      </c>
      <c r="C886" s="122" t="str">
        <f>' 2_Wesentlichkeitsanalyse (dW)'!C109</f>
        <v>E4 - Biologische Vielfalt und Ökosysteme</v>
      </c>
      <c r="D886" s="131" t="str">
        <f>' 2_Wesentlichkeitsanalyse (dW)'!D109</f>
        <v>Auswirkungen auf den Umfang und den Zustand von Ökosystemen</v>
      </c>
      <c r="E886" s="123" t="str">
        <f>' 2_Wesentlichkeitsanalyse (dW)'!E109</f>
        <v>Landdegradation</v>
      </c>
      <c r="F886" s="132" t="e">
        <f>IF(Tableau32[[#This Row],[Zutreffend?
'[ Ja / Nein']]]=0,"",Tableau32[[#This Row],[Zutreffend?
'[ Ja / Nein']]])</f>
        <v>#VALUE!</v>
      </c>
      <c r="G886" s="125" t="s">
        <v>43</v>
      </c>
      <c r="H886" s="133" t="str">
        <f>IF(' 2_Wesentlichkeitsanalyse (dW)'!X109=0,"",' 2_Wesentlichkeitsanalyse (dW)'!X109)</f>
        <v/>
      </c>
      <c r="I886" s="134" t="str">
        <f>IF(' 2_Wesentlichkeitsanalyse (dW)'!AD109=0,"",' 2_Wesentlichkeitsanalyse (dW)'!AD109)</f>
        <v/>
      </c>
    </row>
    <row r="887" spans="2:9" ht="86" hidden="1">
      <c r="B887" s="146" t="str">
        <f>' 2_Wesentlichkeitsanalyse (dW)'!B110</f>
        <v>ESRS E4</v>
      </c>
      <c r="C887" s="122" t="str">
        <f>' 2_Wesentlichkeitsanalyse (dW)'!C110</f>
        <v>E4 - Biologische Vielfalt und Ökosysteme</v>
      </c>
      <c r="D887" s="131" t="str">
        <f>' 2_Wesentlichkeitsanalyse (dW)'!D110</f>
        <v>Auswirkungen auf den Umfang und den Zustand von Ökosystemen</v>
      </c>
      <c r="E887" s="123" t="str">
        <f>' 2_Wesentlichkeitsanalyse (dW)'!E110</f>
        <v>Wüstenbildung</v>
      </c>
      <c r="F887" s="132" t="e">
        <f>IF(Tableau32[[#This Row],[Zutreffend?
'[ Ja / Nein']]]=0,"",Tableau32[[#This Row],[Zutreffend?
'[ Ja / Nein']]])</f>
        <v>#VALUE!</v>
      </c>
      <c r="G887" s="125" t="s">
        <v>43</v>
      </c>
      <c r="H887" s="133" t="str">
        <f>IF(' 2_Wesentlichkeitsanalyse (dW)'!X110=0,"",' 2_Wesentlichkeitsanalyse (dW)'!X110)</f>
        <v/>
      </c>
      <c r="I887" s="134" t="str">
        <f>IF(' 2_Wesentlichkeitsanalyse (dW)'!AD110=0,"",' 2_Wesentlichkeitsanalyse (dW)'!AD110)</f>
        <v/>
      </c>
    </row>
    <row r="888" spans="2:9" ht="86" hidden="1">
      <c r="B888" s="146" t="str">
        <f>' 2_Wesentlichkeitsanalyse (dW)'!B111</f>
        <v>ESRS E4</v>
      </c>
      <c r="C888" s="122" t="str">
        <f>' 2_Wesentlichkeitsanalyse (dW)'!C111</f>
        <v>E4 - Biologische Vielfalt und Ökosysteme</v>
      </c>
      <c r="D888" s="131" t="str">
        <f>' 2_Wesentlichkeitsanalyse (dW)'!D111</f>
        <v>Auswirkungen auf den Umfang und den Zustand von Ökosystemen</v>
      </c>
      <c r="E888" s="123" t="str">
        <f>' 2_Wesentlichkeitsanalyse (dW)'!E111</f>
        <v>Wüstenbildung</v>
      </c>
      <c r="F888" s="132" t="e">
        <f>IF(Tableau32[[#This Row],[Zutreffend?
'[ Ja / Nein']]]=0,"",Tableau32[[#This Row],[Zutreffend?
'[ Ja / Nein']]])</f>
        <v>#VALUE!</v>
      </c>
      <c r="G888" s="125" t="s">
        <v>43</v>
      </c>
      <c r="H888" s="133" t="str">
        <f>IF(' 2_Wesentlichkeitsanalyse (dW)'!X111=0,"",' 2_Wesentlichkeitsanalyse (dW)'!X111)</f>
        <v/>
      </c>
      <c r="I888" s="134" t="str">
        <f>IF(' 2_Wesentlichkeitsanalyse (dW)'!AD111=0,"",' 2_Wesentlichkeitsanalyse (dW)'!AD111)</f>
        <v/>
      </c>
    </row>
    <row r="889" spans="2:9" ht="86" hidden="1">
      <c r="B889" s="146" t="str">
        <f>' 2_Wesentlichkeitsanalyse (dW)'!B112</f>
        <v>ESRS E4</v>
      </c>
      <c r="C889" s="122" t="str">
        <f>' 2_Wesentlichkeitsanalyse (dW)'!C112</f>
        <v>E4 - Biologische Vielfalt und Ökosysteme</v>
      </c>
      <c r="D889" s="131" t="str">
        <f>' 2_Wesentlichkeitsanalyse (dW)'!D112</f>
        <v>Auswirkungen auf den Umfang und den Zustand von Ökosystemen</v>
      </c>
      <c r="E889" s="123" t="str">
        <f>' 2_Wesentlichkeitsanalyse (dW)'!E112</f>
        <v>Wüstenbildung</v>
      </c>
      <c r="F889" s="132" t="e">
        <f>IF(Tableau32[[#This Row],[Zutreffend?
'[ Ja / Nein']]]=0,"",Tableau32[[#This Row],[Zutreffend?
'[ Ja / Nein']]])</f>
        <v>#VALUE!</v>
      </c>
      <c r="G889" s="125" t="s">
        <v>43</v>
      </c>
      <c r="H889" s="133" t="str">
        <f>IF(' 2_Wesentlichkeitsanalyse (dW)'!X112=0,"",' 2_Wesentlichkeitsanalyse (dW)'!X112)</f>
        <v/>
      </c>
      <c r="I889" s="134" t="str">
        <f>IF(' 2_Wesentlichkeitsanalyse (dW)'!AD112=0,"",' 2_Wesentlichkeitsanalyse (dW)'!AD112)</f>
        <v/>
      </c>
    </row>
    <row r="890" spans="2:9" ht="86" hidden="1">
      <c r="B890" s="146" t="str">
        <f>' 2_Wesentlichkeitsanalyse (dW)'!B113</f>
        <v>ESRS E4</v>
      </c>
      <c r="C890" s="122" t="str">
        <f>' 2_Wesentlichkeitsanalyse (dW)'!C113</f>
        <v>E4 - Biologische Vielfalt und Ökosysteme</v>
      </c>
      <c r="D890" s="131" t="str">
        <f>' 2_Wesentlichkeitsanalyse (dW)'!D113</f>
        <v>Auswirkungen auf den Umfang und den Zustand von Ökosystemen</v>
      </c>
      <c r="E890" s="123" t="str">
        <f>' 2_Wesentlichkeitsanalyse (dW)'!E113</f>
        <v>Wüstenbildung</v>
      </c>
      <c r="F890" s="132" t="e">
        <f>IF(Tableau32[[#This Row],[Zutreffend?
'[ Ja / Nein']]]=0,"",Tableau32[[#This Row],[Zutreffend?
'[ Ja / Nein']]])</f>
        <v>#VALUE!</v>
      </c>
      <c r="G890" s="125" t="s">
        <v>43</v>
      </c>
      <c r="H890" s="133" t="str">
        <f>IF(' 2_Wesentlichkeitsanalyse (dW)'!X113=0,"",' 2_Wesentlichkeitsanalyse (dW)'!X113)</f>
        <v/>
      </c>
      <c r="I890" s="134" t="str">
        <f>IF(' 2_Wesentlichkeitsanalyse (dW)'!AD113=0,"",' 2_Wesentlichkeitsanalyse (dW)'!AD113)</f>
        <v/>
      </c>
    </row>
    <row r="891" spans="2:9" ht="86" hidden="1">
      <c r="B891" s="146" t="str">
        <f>' 2_Wesentlichkeitsanalyse (dW)'!B114</f>
        <v>ESRS E4</v>
      </c>
      <c r="C891" s="122" t="str">
        <f>' 2_Wesentlichkeitsanalyse (dW)'!C114</f>
        <v>E4 - Biologische Vielfalt und Ökosysteme</v>
      </c>
      <c r="D891" s="131" t="str">
        <f>' 2_Wesentlichkeitsanalyse (dW)'!D114</f>
        <v>Auswirkungen auf den Umfang und den Zustand von Ökosystemen</v>
      </c>
      <c r="E891" s="123" t="str">
        <f>' 2_Wesentlichkeitsanalyse (dW)'!E114</f>
        <v>Bodenversiegelung</v>
      </c>
      <c r="F891" s="132" t="e">
        <f>IF(Tableau32[[#This Row],[Zutreffend?
'[ Ja / Nein']]]=0,"",Tableau32[[#This Row],[Zutreffend?
'[ Ja / Nein']]])</f>
        <v>#VALUE!</v>
      </c>
      <c r="G891" s="125" t="s">
        <v>43</v>
      </c>
      <c r="H891" s="133" t="str">
        <f>IF(' 2_Wesentlichkeitsanalyse (dW)'!X114=0,"",' 2_Wesentlichkeitsanalyse (dW)'!X114)</f>
        <v/>
      </c>
      <c r="I891" s="134" t="str">
        <f>IF(' 2_Wesentlichkeitsanalyse (dW)'!AD114=0,"",' 2_Wesentlichkeitsanalyse (dW)'!AD114)</f>
        <v/>
      </c>
    </row>
    <row r="892" spans="2:9" ht="86" hidden="1">
      <c r="B892" s="146" t="str">
        <f>' 2_Wesentlichkeitsanalyse (dW)'!B115</f>
        <v>ESRS E4</v>
      </c>
      <c r="C892" s="122" t="str">
        <f>' 2_Wesentlichkeitsanalyse (dW)'!C115</f>
        <v>E4 - Biologische Vielfalt und Ökosysteme</v>
      </c>
      <c r="D892" s="131" t="str">
        <f>' 2_Wesentlichkeitsanalyse (dW)'!D115</f>
        <v>Auswirkungen auf den Umfang und den Zustand von Ökosystemen</v>
      </c>
      <c r="E892" s="123" t="str">
        <f>' 2_Wesentlichkeitsanalyse (dW)'!E115</f>
        <v>Bodenversiegelung</v>
      </c>
      <c r="F892" s="132" t="e">
        <f>IF(Tableau32[[#This Row],[Zutreffend?
'[ Ja / Nein']]]=0,"",Tableau32[[#This Row],[Zutreffend?
'[ Ja / Nein']]])</f>
        <v>#VALUE!</v>
      </c>
      <c r="G892" s="125" t="s">
        <v>43</v>
      </c>
      <c r="H892" s="133" t="str">
        <f>IF(' 2_Wesentlichkeitsanalyse (dW)'!X115=0,"",' 2_Wesentlichkeitsanalyse (dW)'!X115)</f>
        <v/>
      </c>
      <c r="I892" s="134" t="str">
        <f>IF(' 2_Wesentlichkeitsanalyse (dW)'!AD115=0,"",' 2_Wesentlichkeitsanalyse (dW)'!AD115)</f>
        <v/>
      </c>
    </row>
    <row r="893" spans="2:9" ht="86" hidden="1">
      <c r="B893" s="146" t="str">
        <f>' 2_Wesentlichkeitsanalyse (dW)'!B116</f>
        <v>ESRS E4</v>
      </c>
      <c r="C893" s="122" t="str">
        <f>' 2_Wesentlichkeitsanalyse (dW)'!C116</f>
        <v>E4 - Biologische Vielfalt und Ökosysteme</v>
      </c>
      <c r="D893" s="131" t="str">
        <f>' 2_Wesentlichkeitsanalyse (dW)'!D116</f>
        <v>Auswirkungen auf den Umfang und den Zustand von Ökosystemen</v>
      </c>
      <c r="E893" s="123" t="str">
        <f>' 2_Wesentlichkeitsanalyse (dW)'!E116</f>
        <v>Bodenversiegelung</v>
      </c>
      <c r="F893" s="132" t="e">
        <f>IF(Tableau32[[#This Row],[Zutreffend?
'[ Ja / Nein']]]=0,"",Tableau32[[#This Row],[Zutreffend?
'[ Ja / Nein']]])</f>
        <v>#VALUE!</v>
      </c>
      <c r="G893" s="125" t="s">
        <v>43</v>
      </c>
      <c r="H893" s="133" t="str">
        <f>IF(' 2_Wesentlichkeitsanalyse (dW)'!X116=0,"",' 2_Wesentlichkeitsanalyse (dW)'!X116)</f>
        <v/>
      </c>
      <c r="I893" s="134" t="str">
        <f>IF(' 2_Wesentlichkeitsanalyse (dW)'!AD116=0,"",' 2_Wesentlichkeitsanalyse (dW)'!AD116)</f>
        <v/>
      </c>
    </row>
    <row r="894" spans="2:9" ht="86" hidden="1">
      <c r="B894" s="146" t="str">
        <f>' 2_Wesentlichkeitsanalyse (dW)'!B117</f>
        <v>ESRS E4</v>
      </c>
      <c r="C894" s="122" t="str">
        <f>' 2_Wesentlichkeitsanalyse (dW)'!C117</f>
        <v>E4 - Biologische Vielfalt und Ökosysteme</v>
      </c>
      <c r="D894" s="131" t="str">
        <f>' 2_Wesentlichkeitsanalyse (dW)'!D117</f>
        <v>Auswirkungen auf den Umfang und den Zustand von Ökosystemen</v>
      </c>
      <c r="E894" s="123" t="str">
        <f>' 2_Wesentlichkeitsanalyse (dW)'!E117</f>
        <v>Bodenversiegelung</v>
      </c>
      <c r="F894" s="132" t="e">
        <f>IF(Tableau32[[#This Row],[Zutreffend?
'[ Ja / Nein']]]=0,"",Tableau32[[#This Row],[Zutreffend?
'[ Ja / Nein']]])</f>
        <v>#VALUE!</v>
      </c>
      <c r="G894" s="125" t="s">
        <v>43</v>
      </c>
      <c r="H894" s="133" t="str">
        <f>IF(' 2_Wesentlichkeitsanalyse (dW)'!X117=0,"",' 2_Wesentlichkeitsanalyse (dW)'!X117)</f>
        <v/>
      </c>
      <c r="I894" s="134" t="str">
        <f>IF(' 2_Wesentlichkeitsanalyse (dW)'!AD117=0,"",' 2_Wesentlichkeitsanalyse (dW)'!AD117)</f>
        <v/>
      </c>
    </row>
    <row r="895" spans="2:9" ht="86" hidden="1">
      <c r="B895" s="146" t="str">
        <f>' 2_Wesentlichkeitsanalyse (dW)'!B118</f>
        <v>ESRS E4</v>
      </c>
      <c r="C895" s="122" t="str">
        <f>' 2_Wesentlichkeitsanalyse (dW)'!C118</f>
        <v>E4 - Biologische Vielfalt und Ökosysteme</v>
      </c>
      <c r="D895" s="131" t="str">
        <f>' 2_Wesentlichkeitsanalyse (dW)'!D118</f>
        <v>Auswirkungen und Abhängigkeiten von Ökosystemdienstleistungen</v>
      </c>
      <c r="E895" s="123" t="str">
        <f>' 2_Wesentlichkeitsanalyse (dW)'!E118</f>
        <v>-</v>
      </c>
      <c r="F895" s="132" t="e">
        <f>IF(Tableau32[[#This Row],[Zutreffend?
'[ Ja / Nein']]]=0,"",Tableau32[[#This Row],[Zutreffend?
'[ Ja / Nein']]])</f>
        <v>#VALUE!</v>
      </c>
      <c r="G895" s="125" t="s">
        <v>43</v>
      </c>
      <c r="H895" s="133" t="str">
        <f>IF(' 2_Wesentlichkeitsanalyse (dW)'!X118=0,"",' 2_Wesentlichkeitsanalyse (dW)'!X118)</f>
        <v/>
      </c>
      <c r="I895" s="134" t="str">
        <f>IF(' 2_Wesentlichkeitsanalyse (dW)'!AD118=0,"",' 2_Wesentlichkeitsanalyse (dW)'!AD118)</f>
        <v/>
      </c>
    </row>
    <row r="896" spans="2:9" ht="86" hidden="1">
      <c r="B896" s="146" t="str">
        <f>' 2_Wesentlichkeitsanalyse (dW)'!B119</f>
        <v>ESRS E4</v>
      </c>
      <c r="C896" s="122" t="str">
        <f>' 2_Wesentlichkeitsanalyse (dW)'!C119</f>
        <v>E4 - Biologische Vielfalt und Ökosysteme</v>
      </c>
      <c r="D896" s="131" t="str">
        <f>' 2_Wesentlichkeitsanalyse (dW)'!D119</f>
        <v>Auswirkungen und Abhängigkeiten von Ökosystemdienstleistungen</v>
      </c>
      <c r="E896" s="123" t="str">
        <f>' 2_Wesentlichkeitsanalyse (dW)'!E119</f>
        <v>-</v>
      </c>
      <c r="F896" s="132" t="e">
        <f>IF(Tableau32[[#This Row],[Zutreffend?
'[ Ja / Nein']]]=0,"",Tableau32[[#This Row],[Zutreffend?
'[ Ja / Nein']]])</f>
        <v>#VALUE!</v>
      </c>
      <c r="G896" s="125" t="s">
        <v>43</v>
      </c>
      <c r="H896" s="133" t="str">
        <f>IF(' 2_Wesentlichkeitsanalyse (dW)'!X119=0,"",' 2_Wesentlichkeitsanalyse (dW)'!X119)</f>
        <v/>
      </c>
      <c r="I896" s="134" t="str">
        <f>IF(' 2_Wesentlichkeitsanalyse (dW)'!AD119=0,"",' 2_Wesentlichkeitsanalyse (dW)'!AD119)</f>
        <v/>
      </c>
    </row>
    <row r="897" spans="2:9" ht="86" hidden="1">
      <c r="B897" s="146" t="str">
        <f>' 2_Wesentlichkeitsanalyse (dW)'!B120</f>
        <v>ESRS E4</v>
      </c>
      <c r="C897" s="122" t="str">
        <f>' 2_Wesentlichkeitsanalyse (dW)'!C120</f>
        <v>E4 - Biologische Vielfalt und Ökosysteme</v>
      </c>
      <c r="D897" s="131" t="str">
        <f>' 2_Wesentlichkeitsanalyse (dW)'!D120</f>
        <v>Auswirkungen und Abhängigkeiten von Ökosystemdienstleistungen</v>
      </c>
      <c r="E897" s="123" t="str">
        <f>' 2_Wesentlichkeitsanalyse (dW)'!E120</f>
        <v>-</v>
      </c>
      <c r="F897" s="132" t="e">
        <f>IF(Tableau32[[#This Row],[Zutreffend?
'[ Ja / Nein']]]=0,"",Tableau32[[#This Row],[Zutreffend?
'[ Ja / Nein']]])</f>
        <v>#VALUE!</v>
      </c>
      <c r="G897" s="125" t="s">
        <v>43</v>
      </c>
      <c r="H897" s="133" t="str">
        <f>IF(' 2_Wesentlichkeitsanalyse (dW)'!X120=0,"",' 2_Wesentlichkeitsanalyse (dW)'!X120)</f>
        <v/>
      </c>
      <c r="I897" s="134" t="str">
        <f>IF(' 2_Wesentlichkeitsanalyse (dW)'!AD120=0,"",' 2_Wesentlichkeitsanalyse (dW)'!AD120)</f>
        <v/>
      </c>
    </row>
    <row r="898" spans="2:9" ht="86" hidden="1">
      <c r="B898" s="146" t="str">
        <f>' 2_Wesentlichkeitsanalyse (dW)'!B121</f>
        <v>ESRS E4</v>
      </c>
      <c r="C898" s="122" t="str">
        <f>' 2_Wesentlichkeitsanalyse (dW)'!C121</f>
        <v>E4 - Biologische Vielfalt und Ökosysteme</v>
      </c>
      <c r="D898" s="131" t="str">
        <f>' 2_Wesentlichkeitsanalyse (dW)'!D121</f>
        <v>Auswirkungen und Abhängigkeiten von Ökosystemdienstleistungen</v>
      </c>
      <c r="E898" s="123" t="str">
        <f>' 2_Wesentlichkeitsanalyse (dW)'!E121</f>
        <v>-</v>
      </c>
      <c r="F898" s="132" t="e">
        <f>IF(Tableau32[[#This Row],[Zutreffend?
'[ Ja / Nein']]]=0,"",Tableau32[[#This Row],[Zutreffend?
'[ Ja / Nein']]])</f>
        <v>#VALUE!</v>
      </c>
      <c r="G898" s="125" t="s">
        <v>43</v>
      </c>
      <c r="H898" s="133" t="str">
        <f>IF(' 2_Wesentlichkeitsanalyse (dW)'!X121=0,"",' 2_Wesentlichkeitsanalyse (dW)'!X121)</f>
        <v/>
      </c>
      <c r="I898" s="134" t="str">
        <f>IF(' 2_Wesentlichkeitsanalyse (dW)'!AD121=0,"",' 2_Wesentlichkeitsanalyse (dW)'!AD121)</f>
        <v/>
      </c>
    </row>
    <row r="899" spans="2:9" ht="64.5" hidden="1">
      <c r="B899" s="146" t="str">
        <f>' 2_Wesentlichkeitsanalyse (dW)'!B123</f>
        <v>ESRS E5</v>
      </c>
      <c r="C899" s="122" t="str">
        <f>' 2_Wesentlichkeitsanalyse (dW)'!C123</f>
        <v>E5 - Kreislaufwirtschaft</v>
      </c>
      <c r="D899" s="131" t="str">
        <f>' 2_Wesentlichkeitsanalyse (dW)'!D123</f>
        <v>Ressourcenzuflüsse, einschließlich Ressourcennutzung</v>
      </c>
      <c r="E899" s="123" t="str">
        <f>' 2_Wesentlichkeitsanalyse (dW)'!E123</f>
        <v>-</v>
      </c>
      <c r="F899" s="132" t="e">
        <f>IF(Tableau32[[#This Row],[Zutreffend?
'[ Ja / Nein']]]=0,"",Tableau32[[#This Row],[Zutreffend?
'[ Ja / Nein']]])</f>
        <v>#VALUE!</v>
      </c>
      <c r="G899" s="125" t="s">
        <v>43</v>
      </c>
      <c r="H899" s="133" t="str">
        <f>IF(' 2_Wesentlichkeitsanalyse (dW)'!X123=0,"",' 2_Wesentlichkeitsanalyse (dW)'!X123)</f>
        <v/>
      </c>
      <c r="I899" s="134" t="str">
        <f>IF(' 2_Wesentlichkeitsanalyse (dW)'!AD123=0,"",' 2_Wesentlichkeitsanalyse (dW)'!AD123)</f>
        <v/>
      </c>
    </row>
    <row r="900" spans="2:9" ht="64.5" hidden="1">
      <c r="B900" s="146" t="str">
        <f>' 2_Wesentlichkeitsanalyse (dW)'!B124</f>
        <v>ESRS E5</v>
      </c>
      <c r="C900" s="122" t="str">
        <f>' 2_Wesentlichkeitsanalyse (dW)'!C124</f>
        <v>E5 - Kreislaufwirtschaft</v>
      </c>
      <c r="D900" s="131" t="str">
        <f>' 2_Wesentlichkeitsanalyse (dW)'!D124</f>
        <v>Ressourcenzuflüsse, einschließlich Ressourcennutzung</v>
      </c>
      <c r="E900" s="123" t="str">
        <f>' 2_Wesentlichkeitsanalyse (dW)'!E124</f>
        <v>-</v>
      </c>
      <c r="F900" s="132" t="e">
        <f>IF(Tableau32[[#This Row],[Zutreffend?
'[ Ja / Nein']]]=0,"",Tableau32[[#This Row],[Zutreffend?
'[ Ja / Nein']]])</f>
        <v>#VALUE!</v>
      </c>
      <c r="G900" s="125" t="s">
        <v>43</v>
      </c>
      <c r="H900" s="133" t="str">
        <f>IF(' 2_Wesentlichkeitsanalyse (dW)'!X124=0,"",' 2_Wesentlichkeitsanalyse (dW)'!X124)</f>
        <v/>
      </c>
      <c r="I900" s="134" t="str">
        <f>IF(' 2_Wesentlichkeitsanalyse (dW)'!AD124=0,"",' 2_Wesentlichkeitsanalyse (dW)'!AD124)</f>
        <v/>
      </c>
    </row>
    <row r="901" spans="2:9" ht="64.5" hidden="1">
      <c r="B901" s="146" t="str">
        <f>' 2_Wesentlichkeitsanalyse (dW)'!B125</f>
        <v>ESRS E5</v>
      </c>
      <c r="C901" s="122" t="str">
        <f>' 2_Wesentlichkeitsanalyse (dW)'!C125</f>
        <v>E5 - Kreislaufwirtschaft</v>
      </c>
      <c r="D901" s="131" t="str">
        <f>' 2_Wesentlichkeitsanalyse (dW)'!D125</f>
        <v>Ressourcenzuflüsse, einschließlich Ressourcennutzung</v>
      </c>
      <c r="E901" s="123" t="str">
        <f>' 2_Wesentlichkeitsanalyse (dW)'!E125</f>
        <v>-</v>
      </c>
      <c r="F901" s="132" t="e">
        <f>IF(Tableau32[[#This Row],[Zutreffend?
'[ Ja / Nein']]]=0,"",Tableau32[[#This Row],[Zutreffend?
'[ Ja / Nein']]])</f>
        <v>#VALUE!</v>
      </c>
      <c r="G901" s="125" t="s">
        <v>43</v>
      </c>
      <c r="H901" s="133" t="str">
        <f>IF(' 2_Wesentlichkeitsanalyse (dW)'!X125=0,"",' 2_Wesentlichkeitsanalyse (dW)'!X125)</f>
        <v/>
      </c>
      <c r="I901" s="134" t="str">
        <f>IF(' 2_Wesentlichkeitsanalyse (dW)'!AD125=0,"",' 2_Wesentlichkeitsanalyse (dW)'!AD125)</f>
        <v/>
      </c>
    </row>
    <row r="902" spans="2:9" ht="64.5" hidden="1">
      <c r="B902" s="146" t="str">
        <f>' 2_Wesentlichkeitsanalyse (dW)'!B126</f>
        <v>ESRS E5</v>
      </c>
      <c r="C902" s="122" t="str">
        <f>' 2_Wesentlichkeitsanalyse (dW)'!C126</f>
        <v>E5 - Kreislaufwirtschaft</v>
      </c>
      <c r="D902" s="131" t="str">
        <f>' 2_Wesentlichkeitsanalyse (dW)'!D126</f>
        <v>Ressourcenzuflüsse, einschließlich Ressourcennutzung</v>
      </c>
      <c r="E902" s="123" t="str">
        <f>' 2_Wesentlichkeitsanalyse (dW)'!E126</f>
        <v>-</v>
      </c>
      <c r="F902" s="132" t="e">
        <f>IF(Tableau32[[#This Row],[Zutreffend?
'[ Ja / Nein']]]=0,"",Tableau32[[#This Row],[Zutreffend?
'[ Ja / Nein']]])</f>
        <v>#VALUE!</v>
      </c>
      <c r="G902" s="125" t="s">
        <v>43</v>
      </c>
      <c r="H902" s="133" t="str">
        <f>IF(' 2_Wesentlichkeitsanalyse (dW)'!X126=0,"",' 2_Wesentlichkeitsanalyse (dW)'!X126)</f>
        <v/>
      </c>
      <c r="I902" s="134" t="str">
        <f>IF(' 2_Wesentlichkeitsanalyse (dW)'!AD126=0,"",' 2_Wesentlichkeitsanalyse (dW)'!AD126)</f>
        <v/>
      </c>
    </row>
    <row r="903" spans="2:9" ht="86" hidden="1">
      <c r="B903" s="146" t="str">
        <f>' 2_Wesentlichkeitsanalyse (dW)'!B127</f>
        <v>ESRS E5</v>
      </c>
      <c r="C903" s="122" t="str">
        <f>' 2_Wesentlichkeitsanalyse (dW)'!C127</f>
        <v>E5 - Kreislaufwirtschaft</v>
      </c>
      <c r="D903" s="131" t="str">
        <f>' 2_Wesentlichkeitsanalyse (dW)'!D127</f>
        <v>Ressourcenabflüsse im Zusammenhang mit Produkten und Dienstleistungen</v>
      </c>
      <c r="E903" s="123" t="str">
        <f>' 2_Wesentlichkeitsanalyse (dW)'!E127</f>
        <v>-</v>
      </c>
      <c r="F903" s="132" t="e">
        <f>IF(Tableau32[[#This Row],[Zutreffend?
'[ Ja / Nein']]]=0,"",Tableau32[[#This Row],[Zutreffend?
'[ Ja / Nein']]])</f>
        <v>#VALUE!</v>
      </c>
      <c r="G903" s="125" t="s">
        <v>43</v>
      </c>
      <c r="H903" s="133" t="str">
        <f>IF(' 2_Wesentlichkeitsanalyse (dW)'!X127=0,"",' 2_Wesentlichkeitsanalyse (dW)'!X127)</f>
        <v/>
      </c>
      <c r="I903" s="134" t="str">
        <f>IF(' 2_Wesentlichkeitsanalyse (dW)'!AD127=0,"",' 2_Wesentlichkeitsanalyse (dW)'!AD127)</f>
        <v/>
      </c>
    </row>
    <row r="904" spans="2:9" ht="86" hidden="1">
      <c r="B904" s="146" t="str">
        <f>' 2_Wesentlichkeitsanalyse (dW)'!B128</f>
        <v>ESRS E5</v>
      </c>
      <c r="C904" s="122" t="str">
        <f>' 2_Wesentlichkeitsanalyse (dW)'!C128</f>
        <v>E5 - Kreislaufwirtschaft</v>
      </c>
      <c r="D904" s="131" t="str">
        <f>' 2_Wesentlichkeitsanalyse (dW)'!D128</f>
        <v>Ressourcenabflüsse im Zusammenhang mit Produkten und Dienstleistungen</v>
      </c>
      <c r="E904" s="123" t="str">
        <f>' 2_Wesentlichkeitsanalyse (dW)'!E128</f>
        <v>-</v>
      </c>
      <c r="F904" s="132" t="e">
        <f>IF(Tableau32[[#This Row],[Zutreffend?
'[ Ja / Nein']]]=0,"",Tableau32[[#This Row],[Zutreffend?
'[ Ja / Nein']]])</f>
        <v>#VALUE!</v>
      </c>
      <c r="G904" s="125" t="s">
        <v>43</v>
      </c>
      <c r="H904" s="133" t="str">
        <f>IF(' 2_Wesentlichkeitsanalyse (dW)'!X128=0,"",' 2_Wesentlichkeitsanalyse (dW)'!X128)</f>
        <v/>
      </c>
      <c r="I904" s="134" t="str">
        <f>IF(' 2_Wesentlichkeitsanalyse (dW)'!AD128=0,"",' 2_Wesentlichkeitsanalyse (dW)'!AD128)</f>
        <v/>
      </c>
    </row>
    <row r="905" spans="2:9" ht="86" hidden="1">
      <c r="B905" s="146" t="str">
        <f>' 2_Wesentlichkeitsanalyse (dW)'!B129</f>
        <v>ESRS E5</v>
      </c>
      <c r="C905" s="122" t="str">
        <f>' 2_Wesentlichkeitsanalyse (dW)'!C129</f>
        <v>E5 - Kreislaufwirtschaft</v>
      </c>
      <c r="D905" s="131" t="str">
        <f>' 2_Wesentlichkeitsanalyse (dW)'!D129</f>
        <v>Ressourcenabflüsse im Zusammenhang mit Produkten und Dienstleistungen</v>
      </c>
      <c r="E905" s="123" t="str">
        <f>' 2_Wesentlichkeitsanalyse (dW)'!E129</f>
        <v>-</v>
      </c>
      <c r="F905" s="132" t="e">
        <f>IF(Tableau32[[#This Row],[Zutreffend?
'[ Ja / Nein']]]=0,"",Tableau32[[#This Row],[Zutreffend?
'[ Ja / Nein']]])</f>
        <v>#VALUE!</v>
      </c>
      <c r="G905" s="125" t="s">
        <v>43</v>
      </c>
      <c r="H905" s="133" t="str">
        <f>IF(' 2_Wesentlichkeitsanalyse (dW)'!X129=0,"",' 2_Wesentlichkeitsanalyse (dW)'!X129)</f>
        <v/>
      </c>
      <c r="I905" s="134" t="str">
        <f>IF(' 2_Wesentlichkeitsanalyse (dW)'!AD129=0,"",' 2_Wesentlichkeitsanalyse (dW)'!AD129)</f>
        <v/>
      </c>
    </row>
    <row r="906" spans="2:9" ht="86" hidden="1">
      <c r="B906" s="146" t="str">
        <f>' 2_Wesentlichkeitsanalyse (dW)'!B130</f>
        <v>ESRS E5</v>
      </c>
      <c r="C906" s="122" t="str">
        <f>' 2_Wesentlichkeitsanalyse (dW)'!C130</f>
        <v>E5 - Kreislaufwirtschaft</v>
      </c>
      <c r="D906" s="131" t="str">
        <f>' 2_Wesentlichkeitsanalyse (dW)'!D130</f>
        <v>Ressourcenabflüsse im Zusammenhang mit Produkten und Dienstleistungen</v>
      </c>
      <c r="E906" s="123" t="str">
        <f>' 2_Wesentlichkeitsanalyse (dW)'!E130</f>
        <v>-</v>
      </c>
      <c r="F906" s="132" t="e">
        <f>IF(Tableau32[[#This Row],[Zutreffend?
'[ Ja / Nein']]]=0,"",Tableau32[[#This Row],[Zutreffend?
'[ Ja / Nein']]])</f>
        <v>#VALUE!</v>
      </c>
      <c r="G906" s="125" t="s">
        <v>43</v>
      </c>
      <c r="H906" s="133" t="str">
        <f>IF(' 2_Wesentlichkeitsanalyse (dW)'!X130=0,"",' 2_Wesentlichkeitsanalyse (dW)'!X130)</f>
        <v/>
      </c>
      <c r="I906" s="134" t="str">
        <f>IF(' 2_Wesentlichkeitsanalyse (dW)'!AD130=0,"",' 2_Wesentlichkeitsanalyse (dW)'!AD130)</f>
        <v/>
      </c>
    </row>
    <row r="907" spans="2:9" ht="43" hidden="1">
      <c r="B907" s="146" t="str">
        <f>' 2_Wesentlichkeitsanalyse (dW)'!B131</f>
        <v>ESRS E5</v>
      </c>
      <c r="C907" s="122" t="str">
        <f>' 2_Wesentlichkeitsanalyse (dW)'!C131</f>
        <v>E5 - Kreislaufwirtschaft</v>
      </c>
      <c r="D907" s="131" t="str">
        <f>' 2_Wesentlichkeitsanalyse (dW)'!D131</f>
        <v>Abfälle</v>
      </c>
      <c r="E907" s="123" t="str">
        <f>' 2_Wesentlichkeitsanalyse (dW)'!E131</f>
        <v>-</v>
      </c>
      <c r="F907" s="132" t="e">
        <f>IF(Tableau32[[#This Row],[Zutreffend?
'[ Ja / Nein']]]=0,"",Tableau32[[#This Row],[Zutreffend?
'[ Ja / Nein']]])</f>
        <v>#VALUE!</v>
      </c>
      <c r="G907" s="125" t="s">
        <v>43</v>
      </c>
      <c r="H907" s="133" t="str">
        <f>IF(' 2_Wesentlichkeitsanalyse (dW)'!X131=0,"",' 2_Wesentlichkeitsanalyse (dW)'!X131)</f>
        <v/>
      </c>
      <c r="I907" s="134" t="str">
        <f>IF(' 2_Wesentlichkeitsanalyse (dW)'!AD131=0,"",' 2_Wesentlichkeitsanalyse (dW)'!AD131)</f>
        <v/>
      </c>
    </row>
    <row r="908" spans="2:9" ht="43" hidden="1">
      <c r="B908" s="146" t="str">
        <f>' 2_Wesentlichkeitsanalyse (dW)'!B132</f>
        <v>ESRS E5</v>
      </c>
      <c r="C908" s="122" t="str">
        <f>' 2_Wesentlichkeitsanalyse (dW)'!C132</f>
        <v>E5 - Kreislaufwirtschaft</v>
      </c>
      <c r="D908" s="131" t="str">
        <f>' 2_Wesentlichkeitsanalyse (dW)'!D132</f>
        <v>Abfälle</v>
      </c>
      <c r="E908" s="123" t="str">
        <f>' 2_Wesentlichkeitsanalyse (dW)'!E132</f>
        <v>-</v>
      </c>
      <c r="F908" s="132" t="e">
        <f>IF(Tableau32[[#This Row],[Zutreffend?
'[ Ja / Nein']]]=0,"",Tableau32[[#This Row],[Zutreffend?
'[ Ja / Nein']]])</f>
        <v>#VALUE!</v>
      </c>
      <c r="G908" s="125" t="s">
        <v>43</v>
      </c>
      <c r="H908" s="133" t="str">
        <f>IF(' 2_Wesentlichkeitsanalyse (dW)'!X132=0,"",' 2_Wesentlichkeitsanalyse (dW)'!X132)</f>
        <v/>
      </c>
      <c r="I908" s="134" t="str">
        <f>IF(' 2_Wesentlichkeitsanalyse (dW)'!AD132=0,"",' 2_Wesentlichkeitsanalyse (dW)'!AD132)</f>
        <v/>
      </c>
    </row>
    <row r="909" spans="2:9" ht="43" hidden="1">
      <c r="B909" s="146" t="str">
        <f>' 2_Wesentlichkeitsanalyse (dW)'!B133</f>
        <v>ESRS E5</v>
      </c>
      <c r="C909" s="122" t="str">
        <f>' 2_Wesentlichkeitsanalyse (dW)'!C133</f>
        <v>E5 - Kreislaufwirtschaft</v>
      </c>
      <c r="D909" s="131" t="str">
        <f>' 2_Wesentlichkeitsanalyse (dW)'!D133</f>
        <v>Abfälle</v>
      </c>
      <c r="E909" s="123" t="str">
        <f>' 2_Wesentlichkeitsanalyse (dW)'!E133</f>
        <v>-</v>
      </c>
      <c r="F909" s="132" t="e">
        <f>IF(Tableau32[[#This Row],[Zutreffend?
'[ Ja / Nein']]]=0,"",Tableau32[[#This Row],[Zutreffend?
'[ Ja / Nein']]])</f>
        <v>#VALUE!</v>
      </c>
      <c r="G909" s="125" t="s">
        <v>43</v>
      </c>
      <c r="H909" s="133" t="str">
        <f>IF(' 2_Wesentlichkeitsanalyse (dW)'!X133=0,"",' 2_Wesentlichkeitsanalyse (dW)'!X133)</f>
        <v/>
      </c>
      <c r="I909" s="134" t="str">
        <f>IF(' 2_Wesentlichkeitsanalyse (dW)'!AD133=0,"",' 2_Wesentlichkeitsanalyse (dW)'!AD133)</f>
        <v/>
      </c>
    </row>
    <row r="910" spans="2:9" ht="43" hidden="1">
      <c r="B910" s="146" t="str">
        <f>' 2_Wesentlichkeitsanalyse (dW)'!B134</f>
        <v>ESRS E5</v>
      </c>
      <c r="C910" s="122" t="str">
        <f>' 2_Wesentlichkeitsanalyse (dW)'!C134</f>
        <v>E5 - Kreislaufwirtschaft</v>
      </c>
      <c r="D910" s="131" t="str">
        <f>' 2_Wesentlichkeitsanalyse (dW)'!D134</f>
        <v>Abfälle</v>
      </c>
      <c r="E910" s="123" t="str">
        <f>' 2_Wesentlichkeitsanalyse (dW)'!E134</f>
        <v>-</v>
      </c>
      <c r="F910" s="132" t="e">
        <f>IF(Tableau32[[#This Row],[Zutreffend?
'[ Ja / Nein']]]=0,"",Tableau32[[#This Row],[Zutreffend?
'[ Ja / Nein']]])</f>
        <v>#VALUE!</v>
      </c>
      <c r="G910" s="125" t="s">
        <v>43</v>
      </c>
      <c r="H910" s="133" t="str">
        <f>IF(' 2_Wesentlichkeitsanalyse (dW)'!X134=0,"",' 2_Wesentlichkeitsanalyse (dW)'!X134)</f>
        <v/>
      </c>
      <c r="I910" s="134" t="str">
        <f>IF(' 2_Wesentlichkeitsanalyse (dW)'!AD134=0,"",' 2_Wesentlichkeitsanalyse (dW)'!AD134)</f>
        <v/>
      </c>
    </row>
    <row r="911" spans="2:9" ht="43" hidden="1">
      <c r="B911" s="146" t="str">
        <f>' 2_Wesentlichkeitsanalyse (dW)'!B136</f>
        <v>ESRS S1</v>
      </c>
      <c r="C911" s="122" t="str">
        <f>' 2_Wesentlichkeitsanalyse (dW)'!C136</f>
        <v>S1 - Eigene Belegschaft</v>
      </c>
      <c r="D911" s="131" t="str">
        <f>' 2_Wesentlichkeitsanalyse (dW)'!D136</f>
        <v>Arbeitsbedingungen</v>
      </c>
      <c r="E911" s="123" t="str">
        <f>' 2_Wesentlichkeitsanalyse (dW)'!E136</f>
        <v>Sichere Beschäftigung</v>
      </c>
      <c r="F911" s="132" t="e">
        <f>IF(Tableau32[[#This Row],[Zutreffend?
'[ Ja / Nein']]]=0,"",Tableau32[[#This Row],[Zutreffend?
'[ Ja / Nein']]])</f>
        <v>#VALUE!</v>
      </c>
      <c r="G911" s="125" t="s">
        <v>43</v>
      </c>
      <c r="H911" s="133" t="str">
        <f>IF(' 2_Wesentlichkeitsanalyse (dW)'!X136=0,"",' 2_Wesentlichkeitsanalyse (dW)'!X136)</f>
        <v/>
      </c>
      <c r="I911" s="134" t="str">
        <f>IF(' 2_Wesentlichkeitsanalyse (dW)'!AD136=0,"",' 2_Wesentlichkeitsanalyse (dW)'!AD136)</f>
        <v/>
      </c>
    </row>
    <row r="912" spans="2:9" ht="43" hidden="1">
      <c r="B912" s="146" t="str">
        <f>' 2_Wesentlichkeitsanalyse (dW)'!B137</f>
        <v>ESRS S1</v>
      </c>
      <c r="C912" s="122" t="str">
        <f>' 2_Wesentlichkeitsanalyse (dW)'!C137</f>
        <v>S1 - Eigene Belegschaft</v>
      </c>
      <c r="D912" s="131" t="str">
        <f>' 2_Wesentlichkeitsanalyse (dW)'!D137</f>
        <v>Arbeitsbedingungen</v>
      </c>
      <c r="E912" s="123" t="str">
        <f>' 2_Wesentlichkeitsanalyse (dW)'!E137</f>
        <v>Sichere Beschäftigung</v>
      </c>
      <c r="F912" s="132" t="e">
        <f>IF(Tableau32[[#This Row],[Zutreffend?
'[ Ja / Nein']]]=0,"",Tableau32[[#This Row],[Zutreffend?
'[ Ja / Nein']]])</f>
        <v>#VALUE!</v>
      </c>
      <c r="G912" s="125" t="s">
        <v>43</v>
      </c>
      <c r="H912" s="133" t="str">
        <f>IF(' 2_Wesentlichkeitsanalyse (dW)'!X137=0,"",' 2_Wesentlichkeitsanalyse (dW)'!X137)</f>
        <v/>
      </c>
      <c r="I912" s="134" t="str">
        <f>IF(' 2_Wesentlichkeitsanalyse (dW)'!AD137=0,"",' 2_Wesentlichkeitsanalyse (dW)'!AD137)</f>
        <v/>
      </c>
    </row>
    <row r="913" spans="2:9" ht="43" hidden="1">
      <c r="B913" s="146" t="str">
        <f>' 2_Wesentlichkeitsanalyse (dW)'!B138</f>
        <v>ESRS S1</v>
      </c>
      <c r="C913" s="122" t="str">
        <f>' 2_Wesentlichkeitsanalyse (dW)'!C138</f>
        <v>S1 - Eigene Belegschaft</v>
      </c>
      <c r="D913" s="131" t="str">
        <f>' 2_Wesentlichkeitsanalyse (dW)'!D138</f>
        <v>Arbeitsbedingungen</v>
      </c>
      <c r="E913" s="123" t="str">
        <f>' 2_Wesentlichkeitsanalyse (dW)'!E138</f>
        <v>Sichere Beschäftigung</v>
      </c>
      <c r="F913" s="132" t="e">
        <f>IF(Tableau32[[#This Row],[Zutreffend?
'[ Ja / Nein']]]=0,"",Tableau32[[#This Row],[Zutreffend?
'[ Ja / Nein']]])</f>
        <v>#VALUE!</v>
      </c>
      <c r="G913" s="125" t="s">
        <v>43</v>
      </c>
      <c r="H913" s="133" t="str">
        <f>IF(' 2_Wesentlichkeitsanalyse (dW)'!X138=0,"",' 2_Wesentlichkeitsanalyse (dW)'!X138)</f>
        <v/>
      </c>
      <c r="I913" s="134" t="str">
        <f>IF(' 2_Wesentlichkeitsanalyse (dW)'!AD138=0,"",' 2_Wesentlichkeitsanalyse (dW)'!AD138)</f>
        <v/>
      </c>
    </row>
    <row r="914" spans="2:9" ht="43" hidden="1">
      <c r="B914" s="146" t="str">
        <f>' 2_Wesentlichkeitsanalyse (dW)'!B139</f>
        <v>ESRS S1</v>
      </c>
      <c r="C914" s="122" t="str">
        <f>' 2_Wesentlichkeitsanalyse (dW)'!C139</f>
        <v>S1 - Eigene Belegschaft</v>
      </c>
      <c r="D914" s="131" t="str">
        <f>' 2_Wesentlichkeitsanalyse (dW)'!D139</f>
        <v>Arbeitsbedingungen</v>
      </c>
      <c r="E914" s="123" t="str">
        <f>' 2_Wesentlichkeitsanalyse (dW)'!E139</f>
        <v>Sichere Beschäftigung</v>
      </c>
      <c r="F914" s="132" t="e">
        <f>IF(Tableau32[[#This Row],[Zutreffend?
'[ Ja / Nein']]]=0,"",Tableau32[[#This Row],[Zutreffend?
'[ Ja / Nein']]])</f>
        <v>#VALUE!</v>
      </c>
      <c r="G914" s="125" t="s">
        <v>43</v>
      </c>
      <c r="H914" s="133" t="str">
        <f>IF(' 2_Wesentlichkeitsanalyse (dW)'!X139=0,"",' 2_Wesentlichkeitsanalyse (dW)'!X139)</f>
        <v/>
      </c>
      <c r="I914" s="134" t="str">
        <f>IF(' 2_Wesentlichkeitsanalyse (dW)'!AD139=0,"",' 2_Wesentlichkeitsanalyse (dW)'!AD139)</f>
        <v/>
      </c>
    </row>
    <row r="915" spans="2:9" ht="43" hidden="1">
      <c r="B915" s="146" t="str">
        <f>' 2_Wesentlichkeitsanalyse (dW)'!B140</f>
        <v>ESRS S1</v>
      </c>
      <c r="C915" s="122" t="str">
        <f>' 2_Wesentlichkeitsanalyse (dW)'!C140</f>
        <v>S1 - Eigene Belegschaft</v>
      </c>
      <c r="D915" s="131" t="str">
        <f>' 2_Wesentlichkeitsanalyse (dW)'!D140</f>
        <v>Arbeitsbedingungen</v>
      </c>
      <c r="E915" s="123" t="str">
        <f>' 2_Wesentlichkeitsanalyse (dW)'!E140</f>
        <v>Arbeitszeit</v>
      </c>
      <c r="F915" s="132" t="e">
        <f>IF(Tableau32[[#This Row],[Zutreffend?
'[ Ja / Nein']]]=0,"",Tableau32[[#This Row],[Zutreffend?
'[ Ja / Nein']]])</f>
        <v>#VALUE!</v>
      </c>
      <c r="G915" s="125" t="s">
        <v>43</v>
      </c>
      <c r="H915" s="133" t="str">
        <f>IF(' 2_Wesentlichkeitsanalyse (dW)'!X140=0,"",' 2_Wesentlichkeitsanalyse (dW)'!X140)</f>
        <v/>
      </c>
      <c r="I915" s="134" t="str">
        <f>IF(' 2_Wesentlichkeitsanalyse (dW)'!AD140=0,"",' 2_Wesentlichkeitsanalyse (dW)'!AD140)</f>
        <v/>
      </c>
    </row>
    <row r="916" spans="2:9" ht="43" hidden="1">
      <c r="B916" s="146" t="str">
        <f>' 2_Wesentlichkeitsanalyse (dW)'!B141</f>
        <v>ESRS S1</v>
      </c>
      <c r="C916" s="122" t="str">
        <f>' 2_Wesentlichkeitsanalyse (dW)'!C141</f>
        <v>S1 - Eigene Belegschaft</v>
      </c>
      <c r="D916" s="131" t="str">
        <f>' 2_Wesentlichkeitsanalyse (dW)'!D141</f>
        <v>Arbeitsbedingungen</v>
      </c>
      <c r="E916" s="123" t="str">
        <f>' 2_Wesentlichkeitsanalyse (dW)'!E141</f>
        <v>Arbeitszeit</v>
      </c>
      <c r="F916" s="132" t="e">
        <f>IF(Tableau32[[#This Row],[Zutreffend?
'[ Ja / Nein']]]=0,"",Tableau32[[#This Row],[Zutreffend?
'[ Ja / Nein']]])</f>
        <v>#VALUE!</v>
      </c>
      <c r="G916" s="125" t="s">
        <v>43</v>
      </c>
      <c r="H916" s="133" t="str">
        <f>IF(' 2_Wesentlichkeitsanalyse (dW)'!X141=0,"",' 2_Wesentlichkeitsanalyse (dW)'!X141)</f>
        <v/>
      </c>
      <c r="I916" s="134" t="str">
        <f>IF(' 2_Wesentlichkeitsanalyse (dW)'!AD141=0,"",' 2_Wesentlichkeitsanalyse (dW)'!AD141)</f>
        <v/>
      </c>
    </row>
    <row r="917" spans="2:9" ht="43" hidden="1">
      <c r="B917" s="146" t="str">
        <f>' 2_Wesentlichkeitsanalyse (dW)'!B142</f>
        <v>ESRS S1</v>
      </c>
      <c r="C917" s="122" t="str">
        <f>' 2_Wesentlichkeitsanalyse (dW)'!C142</f>
        <v>S1 - Eigene Belegschaft</v>
      </c>
      <c r="D917" s="131" t="str">
        <f>' 2_Wesentlichkeitsanalyse (dW)'!D142</f>
        <v>Arbeitsbedingungen</v>
      </c>
      <c r="E917" s="123" t="str">
        <f>' 2_Wesentlichkeitsanalyse (dW)'!E142</f>
        <v>Arbeitszeit</v>
      </c>
      <c r="F917" s="132" t="e">
        <f>IF(Tableau32[[#This Row],[Zutreffend?
'[ Ja / Nein']]]=0,"",Tableau32[[#This Row],[Zutreffend?
'[ Ja / Nein']]])</f>
        <v>#VALUE!</v>
      </c>
      <c r="G917" s="125" t="s">
        <v>43</v>
      </c>
      <c r="H917" s="133" t="str">
        <f>IF(' 2_Wesentlichkeitsanalyse (dW)'!X142=0,"",' 2_Wesentlichkeitsanalyse (dW)'!X142)</f>
        <v/>
      </c>
      <c r="I917" s="134" t="str">
        <f>IF(' 2_Wesentlichkeitsanalyse (dW)'!AD142=0,"",' 2_Wesentlichkeitsanalyse (dW)'!AD142)</f>
        <v/>
      </c>
    </row>
    <row r="918" spans="2:9" ht="43" hidden="1">
      <c r="B918" s="146" t="str">
        <f>' 2_Wesentlichkeitsanalyse (dW)'!B143</f>
        <v>ESRS S1</v>
      </c>
      <c r="C918" s="122" t="str">
        <f>' 2_Wesentlichkeitsanalyse (dW)'!C143</f>
        <v>S1 - Eigene Belegschaft</v>
      </c>
      <c r="D918" s="131" t="str">
        <f>' 2_Wesentlichkeitsanalyse (dW)'!D143</f>
        <v>Arbeitsbedingungen</v>
      </c>
      <c r="E918" s="123" t="str">
        <f>' 2_Wesentlichkeitsanalyse (dW)'!E143</f>
        <v>Arbeitszeit</v>
      </c>
      <c r="F918" s="132" t="e">
        <f>IF(Tableau32[[#This Row],[Zutreffend?
'[ Ja / Nein']]]=0,"",Tableau32[[#This Row],[Zutreffend?
'[ Ja / Nein']]])</f>
        <v>#VALUE!</v>
      </c>
      <c r="G918" s="125" t="s">
        <v>43</v>
      </c>
      <c r="H918" s="133" t="str">
        <f>IF(' 2_Wesentlichkeitsanalyse (dW)'!X143=0,"",' 2_Wesentlichkeitsanalyse (dW)'!X143)</f>
        <v/>
      </c>
      <c r="I918" s="134" t="str">
        <f>IF(' 2_Wesentlichkeitsanalyse (dW)'!AD143=0,"",' 2_Wesentlichkeitsanalyse (dW)'!AD143)</f>
        <v/>
      </c>
    </row>
    <row r="919" spans="2:9" ht="43" hidden="1">
      <c r="B919" s="146" t="str">
        <f>' 2_Wesentlichkeitsanalyse (dW)'!B144</f>
        <v>ESRS S1</v>
      </c>
      <c r="C919" s="122" t="str">
        <f>' 2_Wesentlichkeitsanalyse (dW)'!C144</f>
        <v>S1 - Eigene Belegschaft</v>
      </c>
      <c r="D919" s="131" t="str">
        <f>' 2_Wesentlichkeitsanalyse (dW)'!D144</f>
        <v>Arbeitsbedingungen</v>
      </c>
      <c r="E919" s="123" t="str">
        <f>' 2_Wesentlichkeitsanalyse (dW)'!E144</f>
        <v>Angemessene Entlohnung</v>
      </c>
      <c r="F919" s="132" t="e">
        <f>IF(Tableau32[[#This Row],[Zutreffend?
'[ Ja / Nein']]]=0,"",Tableau32[[#This Row],[Zutreffend?
'[ Ja / Nein']]])</f>
        <v>#VALUE!</v>
      </c>
      <c r="G919" s="125" t="s">
        <v>43</v>
      </c>
      <c r="H919" s="133" t="str">
        <f>IF(' 2_Wesentlichkeitsanalyse (dW)'!X144=0,"",' 2_Wesentlichkeitsanalyse (dW)'!X144)</f>
        <v/>
      </c>
      <c r="I919" s="134" t="str">
        <f>IF(' 2_Wesentlichkeitsanalyse (dW)'!AD144=0,"",' 2_Wesentlichkeitsanalyse (dW)'!AD144)</f>
        <v/>
      </c>
    </row>
    <row r="920" spans="2:9" ht="43" hidden="1">
      <c r="B920" s="146" t="str">
        <f>' 2_Wesentlichkeitsanalyse (dW)'!B145</f>
        <v>ESRS S1</v>
      </c>
      <c r="C920" s="122" t="str">
        <f>' 2_Wesentlichkeitsanalyse (dW)'!C145</f>
        <v>S1 - Eigene Belegschaft</v>
      </c>
      <c r="D920" s="131" t="str">
        <f>' 2_Wesentlichkeitsanalyse (dW)'!D145</f>
        <v>Arbeitsbedingungen</v>
      </c>
      <c r="E920" s="123" t="str">
        <f>' 2_Wesentlichkeitsanalyse (dW)'!E145</f>
        <v>Angemessene Entlohnung</v>
      </c>
      <c r="F920" s="132" t="e">
        <f>IF(Tableau32[[#This Row],[Zutreffend?
'[ Ja / Nein']]]=0,"",Tableau32[[#This Row],[Zutreffend?
'[ Ja / Nein']]])</f>
        <v>#VALUE!</v>
      </c>
      <c r="G920" s="125" t="s">
        <v>43</v>
      </c>
      <c r="H920" s="133" t="str">
        <f>IF(' 2_Wesentlichkeitsanalyse (dW)'!X145=0,"",' 2_Wesentlichkeitsanalyse (dW)'!X145)</f>
        <v/>
      </c>
      <c r="I920" s="134" t="str">
        <f>IF(' 2_Wesentlichkeitsanalyse (dW)'!AD145=0,"",' 2_Wesentlichkeitsanalyse (dW)'!AD145)</f>
        <v/>
      </c>
    </row>
    <row r="921" spans="2:9" ht="43" hidden="1">
      <c r="B921" s="146" t="str">
        <f>' 2_Wesentlichkeitsanalyse (dW)'!B146</f>
        <v>ESRS S1</v>
      </c>
      <c r="C921" s="122" t="str">
        <f>' 2_Wesentlichkeitsanalyse (dW)'!C146</f>
        <v>S1 - Eigene Belegschaft</v>
      </c>
      <c r="D921" s="131" t="str">
        <f>' 2_Wesentlichkeitsanalyse (dW)'!D146</f>
        <v>Arbeitsbedingungen</v>
      </c>
      <c r="E921" s="123" t="str">
        <f>' 2_Wesentlichkeitsanalyse (dW)'!E146</f>
        <v>Angemessene Entlohnung</v>
      </c>
      <c r="F921" s="132" t="e">
        <f>IF(Tableau32[[#This Row],[Zutreffend?
'[ Ja / Nein']]]=0,"",Tableau32[[#This Row],[Zutreffend?
'[ Ja / Nein']]])</f>
        <v>#VALUE!</v>
      </c>
      <c r="G921" s="125" t="s">
        <v>43</v>
      </c>
      <c r="H921" s="133" t="str">
        <f>IF(' 2_Wesentlichkeitsanalyse (dW)'!X146=0,"",' 2_Wesentlichkeitsanalyse (dW)'!X146)</f>
        <v/>
      </c>
      <c r="I921" s="134" t="str">
        <f>IF(' 2_Wesentlichkeitsanalyse (dW)'!AD146=0,"",' 2_Wesentlichkeitsanalyse (dW)'!AD146)</f>
        <v/>
      </c>
    </row>
    <row r="922" spans="2:9" ht="43" hidden="1">
      <c r="B922" s="146" t="str">
        <f>' 2_Wesentlichkeitsanalyse (dW)'!B147</f>
        <v>ESRS S1</v>
      </c>
      <c r="C922" s="122" t="str">
        <f>' 2_Wesentlichkeitsanalyse (dW)'!C147</f>
        <v>S1 - Eigene Belegschaft</v>
      </c>
      <c r="D922" s="131" t="str">
        <f>' 2_Wesentlichkeitsanalyse (dW)'!D147</f>
        <v>Arbeitsbedingungen</v>
      </c>
      <c r="E922" s="123" t="str">
        <f>' 2_Wesentlichkeitsanalyse (dW)'!E147</f>
        <v>Angemessene Entlohnung</v>
      </c>
      <c r="F922" s="132" t="e">
        <f>IF(Tableau32[[#This Row],[Zutreffend?
'[ Ja / Nein']]]=0,"",Tableau32[[#This Row],[Zutreffend?
'[ Ja / Nein']]])</f>
        <v>#VALUE!</v>
      </c>
      <c r="G922" s="125" t="s">
        <v>43</v>
      </c>
      <c r="H922" s="133" t="str">
        <f>IF(' 2_Wesentlichkeitsanalyse (dW)'!X147=0,"",' 2_Wesentlichkeitsanalyse (dW)'!X147)</f>
        <v/>
      </c>
      <c r="I922" s="134" t="str">
        <f>IF(' 2_Wesentlichkeitsanalyse (dW)'!AD147=0,"",' 2_Wesentlichkeitsanalyse (dW)'!AD147)</f>
        <v/>
      </c>
    </row>
    <row r="923" spans="2:9" ht="43" hidden="1">
      <c r="B923" s="146" t="str">
        <f>' 2_Wesentlichkeitsanalyse (dW)'!B148</f>
        <v>ESRS S1</v>
      </c>
      <c r="C923" s="122" t="str">
        <f>' 2_Wesentlichkeitsanalyse (dW)'!C148</f>
        <v>S1 - Eigene Belegschaft</v>
      </c>
      <c r="D923" s="131" t="str">
        <f>' 2_Wesentlichkeitsanalyse (dW)'!D148</f>
        <v>Arbeitsbedingungen</v>
      </c>
      <c r="E923" s="123" t="str">
        <f>' 2_Wesentlichkeitsanalyse (dW)'!E148</f>
        <v>Sozialer Dialog</v>
      </c>
      <c r="F923" s="132" t="e">
        <f>IF(Tableau32[[#This Row],[Zutreffend?
'[ Ja / Nein']]]=0,"",Tableau32[[#This Row],[Zutreffend?
'[ Ja / Nein']]])</f>
        <v>#VALUE!</v>
      </c>
      <c r="G923" s="125" t="s">
        <v>43</v>
      </c>
      <c r="H923" s="133" t="str">
        <f>IF(' 2_Wesentlichkeitsanalyse (dW)'!X148=0,"",' 2_Wesentlichkeitsanalyse (dW)'!X148)</f>
        <v/>
      </c>
      <c r="I923" s="134" t="str">
        <f>IF(' 2_Wesentlichkeitsanalyse (dW)'!AD148=0,"",' 2_Wesentlichkeitsanalyse (dW)'!AD148)</f>
        <v/>
      </c>
    </row>
    <row r="924" spans="2:9" ht="43" hidden="1">
      <c r="B924" s="146" t="str">
        <f>' 2_Wesentlichkeitsanalyse (dW)'!B149</f>
        <v>ESRS S1</v>
      </c>
      <c r="C924" s="122" t="str">
        <f>' 2_Wesentlichkeitsanalyse (dW)'!C149</f>
        <v>S1 - Eigene Belegschaft</v>
      </c>
      <c r="D924" s="131" t="str">
        <f>' 2_Wesentlichkeitsanalyse (dW)'!D149</f>
        <v>Arbeitsbedingungen</v>
      </c>
      <c r="E924" s="123" t="str">
        <f>' 2_Wesentlichkeitsanalyse (dW)'!E149</f>
        <v>Sozialer Dialog</v>
      </c>
      <c r="F924" s="132" t="e">
        <f>IF(Tableau32[[#This Row],[Zutreffend?
'[ Ja / Nein']]]=0,"",Tableau32[[#This Row],[Zutreffend?
'[ Ja / Nein']]])</f>
        <v>#VALUE!</v>
      </c>
      <c r="G924" s="125" t="s">
        <v>43</v>
      </c>
      <c r="H924" s="133" t="str">
        <f>IF(' 2_Wesentlichkeitsanalyse (dW)'!X149=0,"",' 2_Wesentlichkeitsanalyse (dW)'!X149)</f>
        <v/>
      </c>
      <c r="I924" s="134" t="str">
        <f>IF(' 2_Wesentlichkeitsanalyse (dW)'!AD149=0,"",' 2_Wesentlichkeitsanalyse (dW)'!AD149)</f>
        <v/>
      </c>
    </row>
    <row r="925" spans="2:9" ht="43" hidden="1">
      <c r="B925" s="146" t="str">
        <f>' 2_Wesentlichkeitsanalyse (dW)'!B150</f>
        <v>ESRS S1</v>
      </c>
      <c r="C925" s="122" t="str">
        <f>' 2_Wesentlichkeitsanalyse (dW)'!C150</f>
        <v>S1 - Eigene Belegschaft</v>
      </c>
      <c r="D925" s="131" t="str">
        <f>' 2_Wesentlichkeitsanalyse (dW)'!D150</f>
        <v>Arbeitsbedingungen</v>
      </c>
      <c r="E925" s="123" t="str">
        <f>' 2_Wesentlichkeitsanalyse (dW)'!E150</f>
        <v>Sozialer Dialog</v>
      </c>
      <c r="F925" s="132" t="e">
        <f>IF(Tableau32[[#This Row],[Zutreffend?
'[ Ja / Nein']]]=0,"",Tableau32[[#This Row],[Zutreffend?
'[ Ja / Nein']]])</f>
        <v>#VALUE!</v>
      </c>
      <c r="G925" s="125" t="s">
        <v>43</v>
      </c>
      <c r="H925" s="133" t="str">
        <f>IF(' 2_Wesentlichkeitsanalyse (dW)'!X150=0,"",' 2_Wesentlichkeitsanalyse (dW)'!X150)</f>
        <v/>
      </c>
      <c r="I925" s="134" t="str">
        <f>IF(' 2_Wesentlichkeitsanalyse (dW)'!AD150=0,"",' 2_Wesentlichkeitsanalyse (dW)'!AD150)</f>
        <v/>
      </c>
    </row>
    <row r="926" spans="2:9" ht="43" hidden="1">
      <c r="B926" s="146" t="str">
        <f>' 2_Wesentlichkeitsanalyse (dW)'!B151</f>
        <v>ESRS S1</v>
      </c>
      <c r="C926" s="122" t="str">
        <f>' 2_Wesentlichkeitsanalyse (dW)'!C151</f>
        <v>S1 - Eigene Belegschaft</v>
      </c>
      <c r="D926" s="131" t="str">
        <f>' 2_Wesentlichkeitsanalyse (dW)'!D151</f>
        <v>Arbeitsbedingungen</v>
      </c>
      <c r="E926" s="123" t="str">
        <f>' 2_Wesentlichkeitsanalyse (dW)'!E151</f>
        <v>Sozialer Dialog</v>
      </c>
      <c r="F926" s="132" t="e">
        <f>IF(Tableau32[[#This Row],[Zutreffend?
'[ Ja / Nein']]]=0,"",Tableau32[[#This Row],[Zutreffend?
'[ Ja / Nein']]])</f>
        <v>#VALUE!</v>
      </c>
      <c r="G926" s="125" t="s">
        <v>43</v>
      </c>
      <c r="H926" s="133" t="str">
        <f>IF(' 2_Wesentlichkeitsanalyse (dW)'!X151=0,"",' 2_Wesentlichkeitsanalyse (dW)'!X151)</f>
        <v/>
      </c>
      <c r="I926" s="134" t="str">
        <f>IF(' 2_Wesentlichkeitsanalyse (dW)'!AD151=0,"",' 2_Wesentlichkeitsanalyse (dW)'!AD151)</f>
        <v/>
      </c>
    </row>
    <row r="927" spans="2:9" ht="86" hidden="1">
      <c r="B927" s="146" t="str">
        <f>' 2_Wesentlichkeitsanalyse (dW)'!B152</f>
        <v>ESRS S1</v>
      </c>
      <c r="C927" s="122" t="str">
        <f>' 2_Wesentlichkeitsanalyse (dW)'!C152</f>
        <v>S1 - Eigene Belegschaft</v>
      </c>
      <c r="D927" s="131" t="str">
        <f>' 2_Wesentlichkeitsanalyse (dW)'!D152</f>
        <v>Arbeitsbedingungen</v>
      </c>
      <c r="E927" s="123" t="str">
        <f>' 2_Wesentlichkeitsanalyse (dW)'!E152</f>
        <v>Vereinigungsfreiheit, Existenz von Betriebsräten und Rechte der Arbeitnehmer auf Information, Anhörung und Mitbestimmung</v>
      </c>
      <c r="F927" s="132" t="e">
        <f>IF(Tableau32[[#This Row],[Zutreffend?
'[ Ja / Nein']]]=0,"",Tableau32[[#This Row],[Zutreffend?
'[ Ja / Nein']]])</f>
        <v>#VALUE!</v>
      </c>
      <c r="G927" s="125" t="s">
        <v>43</v>
      </c>
      <c r="H927" s="133" t="str">
        <f>IF(' 2_Wesentlichkeitsanalyse (dW)'!X152=0,"",' 2_Wesentlichkeitsanalyse (dW)'!X152)</f>
        <v/>
      </c>
      <c r="I927" s="134" t="str">
        <f>IF(' 2_Wesentlichkeitsanalyse (dW)'!AD152=0,"",' 2_Wesentlichkeitsanalyse (dW)'!AD152)</f>
        <v/>
      </c>
    </row>
    <row r="928" spans="2:9" ht="86" hidden="1">
      <c r="B928" s="146" t="str">
        <f>' 2_Wesentlichkeitsanalyse (dW)'!B153</f>
        <v>ESRS S1</v>
      </c>
      <c r="C928" s="122" t="str">
        <f>' 2_Wesentlichkeitsanalyse (dW)'!C153</f>
        <v>S1 - Eigene Belegschaft</v>
      </c>
      <c r="D928" s="131" t="str">
        <f>' 2_Wesentlichkeitsanalyse (dW)'!D153</f>
        <v>Arbeitsbedingungen</v>
      </c>
      <c r="E928" s="123" t="str">
        <f>' 2_Wesentlichkeitsanalyse (dW)'!E153</f>
        <v>Vereinigungsfreiheit, Existenz von Betriebsräten und Rechte der Arbeitnehmer auf Information, Anhörung und Mitbestimmung</v>
      </c>
      <c r="F928" s="132" t="e">
        <f>IF(Tableau32[[#This Row],[Zutreffend?
'[ Ja / Nein']]]=0,"",Tableau32[[#This Row],[Zutreffend?
'[ Ja / Nein']]])</f>
        <v>#VALUE!</v>
      </c>
      <c r="G928" s="125" t="s">
        <v>43</v>
      </c>
      <c r="H928" s="133" t="str">
        <f>IF(' 2_Wesentlichkeitsanalyse (dW)'!X153=0,"",' 2_Wesentlichkeitsanalyse (dW)'!X153)</f>
        <v/>
      </c>
      <c r="I928" s="134" t="str">
        <f>IF(' 2_Wesentlichkeitsanalyse (dW)'!AD153=0,"",' 2_Wesentlichkeitsanalyse (dW)'!AD153)</f>
        <v/>
      </c>
    </row>
    <row r="929" spans="2:9" ht="86" hidden="1">
      <c r="B929" s="146" t="str">
        <f>' 2_Wesentlichkeitsanalyse (dW)'!B154</f>
        <v>ESRS S1</v>
      </c>
      <c r="C929" s="122" t="str">
        <f>' 2_Wesentlichkeitsanalyse (dW)'!C154</f>
        <v>S1 - Eigene Belegschaft</v>
      </c>
      <c r="D929" s="131" t="str">
        <f>' 2_Wesentlichkeitsanalyse (dW)'!D154</f>
        <v>Arbeitsbedingungen</v>
      </c>
      <c r="E929" s="123" t="str">
        <f>' 2_Wesentlichkeitsanalyse (dW)'!E154</f>
        <v>Vereinigungsfreiheit, Existenz von Betriebsräten und Rechte der Arbeitnehmer auf Information, Anhörung und Mitbestimmung</v>
      </c>
      <c r="F929" s="132" t="e">
        <f>IF(Tableau32[[#This Row],[Zutreffend?
'[ Ja / Nein']]]=0,"",Tableau32[[#This Row],[Zutreffend?
'[ Ja / Nein']]])</f>
        <v>#VALUE!</v>
      </c>
      <c r="G929" s="125" t="s">
        <v>43</v>
      </c>
      <c r="H929" s="133" t="str">
        <f>IF(' 2_Wesentlichkeitsanalyse (dW)'!X154=0,"",' 2_Wesentlichkeitsanalyse (dW)'!X154)</f>
        <v/>
      </c>
      <c r="I929" s="134" t="str">
        <f>IF(' 2_Wesentlichkeitsanalyse (dW)'!AD154=0,"",' 2_Wesentlichkeitsanalyse (dW)'!AD154)</f>
        <v/>
      </c>
    </row>
    <row r="930" spans="2:9" ht="86" hidden="1">
      <c r="B930" s="146" t="str">
        <f>' 2_Wesentlichkeitsanalyse (dW)'!B155</f>
        <v>ESRS S1</v>
      </c>
      <c r="C930" s="122" t="str">
        <f>' 2_Wesentlichkeitsanalyse (dW)'!C155</f>
        <v>S1 - Eigene Belegschaft</v>
      </c>
      <c r="D930" s="131" t="str">
        <f>' 2_Wesentlichkeitsanalyse (dW)'!D155</f>
        <v>Arbeitsbedingungen</v>
      </c>
      <c r="E930" s="123" t="str">
        <f>' 2_Wesentlichkeitsanalyse (dW)'!E155</f>
        <v>Vereinigungsfreiheit, Existenz von Betriebsräten und Rechte der Arbeitnehmer auf Information, Anhörung und Mitbestimmung</v>
      </c>
      <c r="F930" s="132" t="e">
        <f>IF(Tableau32[[#This Row],[Zutreffend?
'[ Ja / Nein']]]=0,"",Tableau32[[#This Row],[Zutreffend?
'[ Ja / Nein']]])</f>
        <v>#VALUE!</v>
      </c>
      <c r="G930" s="125" t="s">
        <v>43</v>
      </c>
      <c r="H930" s="133" t="str">
        <f>IF(' 2_Wesentlichkeitsanalyse (dW)'!X155=0,"",' 2_Wesentlichkeitsanalyse (dW)'!X155)</f>
        <v/>
      </c>
      <c r="I930" s="134" t="str">
        <f>IF(' 2_Wesentlichkeitsanalyse (dW)'!AD155=0,"",' 2_Wesentlichkeitsanalyse (dW)'!AD155)</f>
        <v/>
      </c>
    </row>
    <row r="931" spans="2:9" ht="64.5" hidden="1">
      <c r="B931" s="146" t="str">
        <f>' 2_Wesentlichkeitsanalyse (dW)'!B156</f>
        <v>ESRS S1</v>
      </c>
      <c r="C931" s="122" t="str">
        <f>' 2_Wesentlichkeitsanalyse (dW)'!C156</f>
        <v>S1 - Eigene Belegschaft</v>
      </c>
      <c r="D931" s="131" t="str">
        <f>' 2_Wesentlichkeitsanalyse (dW)'!D156</f>
        <v>Arbeitsbedingungen</v>
      </c>
      <c r="E931" s="123" t="str">
        <f>' 2_Wesentlichkeitsanalyse (dW)'!E156</f>
        <v>Tarifverhandlungen, einschließlich der Quote durch Tarifverträge abgedeckten Arbeitskräfte</v>
      </c>
      <c r="F931" s="132" t="e">
        <f>IF(Tableau32[[#This Row],[Zutreffend?
'[ Ja / Nein']]]=0,"",Tableau32[[#This Row],[Zutreffend?
'[ Ja / Nein']]])</f>
        <v>#VALUE!</v>
      </c>
      <c r="G931" s="125" t="s">
        <v>43</v>
      </c>
      <c r="H931" s="133" t="str">
        <f>IF(' 2_Wesentlichkeitsanalyse (dW)'!X156=0,"",' 2_Wesentlichkeitsanalyse (dW)'!X156)</f>
        <v/>
      </c>
      <c r="I931" s="134" t="str">
        <f>IF(' 2_Wesentlichkeitsanalyse (dW)'!AD156=0,"",' 2_Wesentlichkeitsanalyse (dW)'!AD156)</f>
        <v/>
      </c>
    </row>
    <row r="932" spans="2:9" ht="64.5" hidden="1">
      <c r="B932" s="146" t="str">
        <f>' 2_Wesentlichkeitsanalyse (dW)'!B157</f>
        <v>ESRS S1</v>
      </c>
      <c r="C932" s="122" t="str">
        <f>' 2_Wesentlichkeitsanalyse (dW)'!C157</f>
        <v>S1 - Eigene Belegschaft</v>
      </c>
      <c r="D932" s="131" t="str">
        <f>' 2_Wesentlichkeitsanalyse (dW)'!D157</f>
        <v>Arbeitsbedingungen</v>
      </c>
      <c r="E932" s="123" t="str">
        <f>' 2_Wesentlichkeitsanalyse (dW)'!E157</f>
        <v>Tarifverhandlungen, einschließlich der Quote durch Tarifverträge abgedeckten Arbeitskräfte</v>
      </c>
      <c r="F932" s="132" t="e">
        <f>IF(Tableau32[[#This Row],[Zutreffend?
'[ Ja / Nein']]]=0,"",Tableau32[[#This Row],[Zutreffend?
'[ Ja / Nein']]])</f>
        <v>#VALUE!</v>
      </c>
      <c r="G932" s="125" t="s">
        <v>43</v>
      </c>
      <c r="H932" s="133" t="str">
        <f>IF(' 2_Wesentlichkeitsanalyse (dW)'!X157=0,"",' 2_Wesentlichkeitsanalyse (dW)'!X157)</f>
        <v/>
      </c>
      <c r="I932" s="134" t="str">
        <f>IF(' 2_Wesentlichkeitsanalyse (dW)'!AD157=0,"",' 2_Wesentlichkeitsanalyse (dW)'!AD157)</f>
        <v/>
      </c>
    </row>
    <row r="933" spans="2:9" ht="64.5" hidden="1">
      <c r="B933" s="146" t="str">
        <f>' 2_Wesentlichkeitsanalyse (dW)'!B158</f>
        <v>ESRS S1</v>
      </c>
      <c r="C933" s="122" t="str">
        <f>' 2_Wesentlichkeitsanalyse (dW)'!C158</f>
        <v>S1 - Eigene Belegschaft</v>
      </c>
      <c r="D933" s="131" t="str">
        <f>' 2_Wesentlichkeitsanalyse (dW)'!D158</f>
        <v>Arbeitsbedingungen</v>
      </c>
      <c r="E933" s="123" t="str">
        <f>' 2_Wesentlichkeitsanalyse (dW)'!E158</f>
        <v>Tarifverhandlungen, einschließlich der Quote durch Tarifverträge abgedeckten Arbeitskräfte</v>
      </c>
      <c r="F933" s="132" t="e">
        <f>IF(Tableau32[[#This Row],[Zutreffend?
'[ Ja / Nein']]]=0,"",Tableau32[[#This Row],[Zutreffend?
'[ Ja / Nein']]])</f>
        <v>#VALUE!</v>
      </c>
      <c r="G933" s="125" t="s">
        <v>43</v>
      </c>
      <c r="H933" s="133" t="str">
        <f>IF(' 2_Wesentlichkeitsanalyse (dW)'!X158=0,"",' 2_Wesentlichkeitsanalyse (dW)'!X158)</f>
        <v/>
      </c>
      <c r="I933" s="134" t="str">
        <f>IF(' 2_Wesentlichkeitsanalyse (dW)'!AD158=0,"",' 2_Wesentlichkeitsanalyse (dW)'!AD158)</f>
        <v/>
      </c>
    </row>
    <row r="934" spans="2:9" ht="64.5" hidden="1">
      <c r="B934" s="146" t="str">
        <f>' 2_Wesentlichkeitsanalyse (dW)'!B159</f>
        <v>ESRS S1</v>
      </c>
      <c r="C934" s="122" t="str">
        <f>' 2_Wesentlichkeitsanalyse (dW)'!C159</f>
        <v>S1 - Eigene Belegschaft</v>
      </c>
      <c r="D934" s="131" t="str">
        <f>' 2_Wesentlichkeitsanalyse (dW)'!D159</f>
        <v>Arbeitsbedingungen</v>
      </c>
      <c r="E934" s="123" t="str">
        <f>' 2_Wesentlichkeitsanalyse (dW)'!E159</f>
        <v>Tarifverhandlungen, einschließlich der Quote durch Tarifverträge abgedeckten Arbeitskräfte</v>
      </c>
      <c r="F934" s="132" t="e">
        <f>IF(Tableau32[[#This Row],[Zutreffend?
'[ Ja / Nein']]]=0,"",Tableau32[[#This Row],[Zutreffend?
'[ Ja / Nein']]])</f>
        <v>#VALUE!</v>
      </c>
      <c r="G934" s="125" t="s">
        <v>43</v>
      </c>
      <c r="H934" s="133" t="str">
        <f>IF(' 2_Wesentlichkeitsanalyse (dW)'!X159=0,"",' 2_Wesentlichkeitsanalyse (dW)'!X159)</f>
        <v/>
      </c>
      <c r="I934" s="134" t="str">
        <f>IF(' 2_Wesentlichkeitsanalyse (dW)'!AD159=0,"",' 2_Wesentlichkeitsanalyse (dW)'!AD159)</f>
        <v/>
      </c>
    </row>
    <row r="935" spans="2:9" ht="43" hidden="1">
      <c r="B935" s="146" t="str">
        <f>' 2_Wesentlichkeitsanalyse (dW)'!B160</f>
        <v>ESRS S1</v>
      </c>
      <c r="C935" s="122" t="str">
        <f>' 2_Wesentlichkeitsanalyse (dW)'!C160</f>
        <v>S1 - Eigene Belegschaft</v>
      </c>
      <c r="D935" s="131" t="str">
        <f>' 2_Wesentlichkeitsanalyse (dW)'!D160</f>
        <v>Arbeitsbedingungen</v>
      </c>
      <c r="E935" s="123" t="str">
        <f>' 2_Wesentlichkeitsanalyse (dW)'!E160</f>
        <v>Vereinbarkeit von Berufs- und Privatleben</v>
      </c>
      <c r="F935" s="132" t="e">
        <f>IF(Tableau32[[#This Row],[Zutreffend?
'[ Ja / Nein']]]=0,"",Tableau32[[#This Row],[Zutreffend?
'[ Ja / Nein']]])</f>
        <v>#VALUE!</v>
      </c>
      <c r="G935" s="125" t="s">
        <v>43</v>
      </c>
      <c r="H935" s="133" t="str">
        <f>IF(' 2_Wesentlichkeitsanalyse (dW)'!X160=0,"",' 2_Wesentlichkeitsanalyse (dW)'!X160)</f>
        <v/>
      </c>
      <c r="I935" s="134" t="str">
        <f>IF(' 2_Wesentlichkeitsanalyse (dW)'!AD160=0,"",' 2_Wesentlichkeitsanalyse (dW)'!AD160)</f>
        <v/>
      </c>
    </row>
    <row r="936" spans="2:9" ht="43" hidden="1">
      <c r="B936" s="146" t="str">
        <f>' 2_Wesentlichkeitsanalyse (dW)'!B161</f>
        <v>ESRS S1</v>
      </c>
      <c r="C936" s="122" t="str">
        <f>' 2_Wesentlichkeitsanalyse (dW)'!C161</f>
        <v>S1 - Eigene Belegschaft</v>
      </c>
      <c r="D936" s="131" t="str">
        <f>' 2_Wesentlichkeitsanalyse (dW)'!D161</f>
        <v>Arbeitsbedingungen</v>
      </c>
      <c r="E936" s="123" t="str">
        <f>' 2_Wesentlichkeitsanalyse (dW)'!E161</f>
        <v>Vereinbarkeit von Berufs- und Privatleben</v>
      </c>
      <c r="F936" s="132" t="e">
        <f>IF(Tableau32[[#This Row],[Zutreffend?
'[ Ja / Nein']]]=0,"",Tableau32[[#This Row],[Zutreffend?
'[ Ja / Nein']]])</f>
        <v>#VALUE!</v>
      </c>
      <c r="G936" s="125" t="s">
        <v>43</v>
      </c>
      <c r="H936" s="133" t="str">
        <f>IF(' 2_Wesentlichkeitsanalyse (dW)'!X161=0,"",' 2_Wesentlichkeitsanalyse (dW)'!X161)</f>
        <v/>
      </c>
      <c r="I936" s="134" t="str">
        <f>IF(' 2_Wesentlichkeitsanalyse (dW)'!AD161=0,"",' 2_Wesentlichkeitsanalyse (dW)'!AD161)</f>
        <v/>
      </c>
    </row>
    <row r="937" spans="2:9" ht="43" hidden="1">
      <c r="B937" s="146" t="str">
        <f>' 2_Wesentlichkeitsanalyse (dW)'!B162</f>
        <v>ESRS S1</v>
      </c>
      <c r="C937" s="122" t="str">
        <f>' 2_Wesentlichkeitsanalyse (dW)'!C162</f>
        <v>S1 - Eigene Belegschaft</v>
      </c>
      <c r="D937" s="131" t="str">
        <f>' 2_Wesentlichkeitsanalyse (dW)'!D162</f>
        <v>Arbeitsbedingungen</v>
      </c>
      <c r="E937" s="123" t="str">
        <f>' 2_Wesentlichkeitsanalyse (dW)'!E162</f>
        <v>Vereinbarkeit von Berufs- und Privatleben</v>
      </c>
      <c r="F937" s="132" t="e">
        <f>IF(Tableau32[[#This Row],[Zutreffend?
'[ Ja / Nein']]]=0,"",Tableau32[[#This Row],[Zutreffend?
'[ Ja / Nein']]])</f>
        <v>#VALUE!</v>
      </c>
      <c r="G937" s="125" t="s">
        <v>43</v>
      </c>
      <c r="H937" s="133" t="str">
        <f>IF(' 2_Wesentlichkeitsanalyse (dW)'!X162=0,"",' 2_Wesentlichkeitsanalyse (dW)'!X162)</f>
        <v/>
      </c>
      <c r="I937" s="134" t="str">
        <f>IF(' 2_Wesentlichkeitsanalyse (dW)'!AD162=0,"",' 2_Wesentlichkeitsanalyse (dW)'!AD162)</f>
        <v/>
      </c>
    </row>
    <row r="938" spans="2:9" ht="43" hidden="1">
      <c r="B938" s="146" t="str">
        <f>' 2_Wesentlichkeitsanalyse (dW)'!B163</f>
        <v>ESRS S1</v>
      </c>
      <c r="C938" s="122" t="str">
        <f>' 2_Wesentlichkeitsanalyse (dW)'!C163</f>
        <v>S1 - Eigene Belegschaft</v>
      </c>
      <c r="D938" s="131" t="str">
        <f>' 2_Wesentlichkeitsanalyse (dW)'!D163</f>
        <v>Arbeitsbedingungen</v>
      </c>
      <c r="E938" s="123" t="str">
        <f>' 2_Wesentlichkeitsanalyse (dW)'!E163</f>
        <v>Vereinbarkeit von Berufs- und Privatleben</v>
      </c>
      <c r="F938" s="132" t="e">
        <f>IF(Tableau32[[#This Row],[Zutreffend?
'[ Ja / Nein']]]=0,"",Tableau32[[#This Row],[Zutreffend?
'[ Ja / Nein']]])</f>
        <v>#VALUE!</v>
      </c>
      <c r="G938" s="125" t="s">
        <v>43</v>
      </c>
      <c r="H938" s="133" t="str">
        <f>IF(' 2_Wesentlichkeitsanalyse (dW)'!X163=0,"",' 2_Wesentlichkeitsanalyse (dW)'!X163)</f>
        <v/>
      </c>
      <c r="I938" s="134" t="str">
        <f>IF(' 2_Wesentlichkeitsanalyse (dW)'!AD163=0,"",' 2_Wesentlichkeitsanalyse (dW)'!AD163)</f>
        <v/>
      </c>
    </row>
    <row r="939" spans="2:9" ht="43" hidden="1">
      <c r="B939" s="146" t="str">
        <f>' 2_Wesentlichkeitsanalyse (dW)'!B164</f>
        <v>ESRS S1</v>
      </c>
      <c r="C939" s="122" t="str">
        <f>' 2_Wesentlichkeitsanalyse (dW)'!C164</f>
        <v>S1 - Eigene Belegschaft</v>
      </c>
      <c r="D939" s="131" t="str">
        <f>' 2_Wesentlichkeitsanalyse (dW)'!D164</f>
        <v>Arbeitsbedingungen</v>
      </c>
      <c r="E939" s="123" t="str">
        <f>' 2_Wesentlichkeitsanalyse (dW)'!E164</f>
        <v>Gesundheitsschutz und Sicherheit</v>
      </c>
      <c r="F939" s="132" t="e">
        <f>IF(Tableau32[[#This Row],[Zutreffend?
'[ Ja / Nein']]]=0,"",Tableau32[[#This Row],[Zutreffend?
'[ Ja / Nein']]])</f>
        <v>#VALUE!</v>
      </c>
      <c r="G939" s="125" t="s">
        <v>43</v>
      </c>
      <c r="H939" s="133" t="str">
        <f>IF(' 2_Wesentlichkeitsanalyse (dW)'!X164=0,"",' 2_Wesentlichkeitsanalyse (dW)'!X164)</f>
        <v/>
      </c>
      <c r="I939" s="134" t="str">
        <f>IF(' 2_Wesentlichkeitsanalyse (dW)'!AD164=0,"",' 2_Wesentlichkeitsanalyse (dW)'!AD164)</f>
        <v/>
      </c>
    </row>
    <row r="940" spans="2:9" ht="43" hidden="1">
      <c r="B940" s="146" t="str">
        <f>' 2_Wesentlichkeitsanalyse (dW)'!B165</f>
        <v>ESRS S1</v>
      </c>
      <c r="C940" s="122" t="str">
        <f>' 2_Wesentlichkeitsanalyse (dW)'!C165</f>
        <v>S1 - Eigene Belegschaft</v>
      </c>
      <c r="D940" s="131" t="str">
        <f>' 2_Wesentlichkeitsanalyse (dW)'!D165</f>
        <v>Arbeitsbedingungen</v>
      </c>
      <c r="E940" s="123" t="str">
        <f>' 2_Wesentlichkeitsanalyse (dW)'!E165</f>
        <v>Gesundheitsschutz und Sicherheit</v>
      </c>
      <c r="F940" s="132" t="e">
        <f>IF(Tableau32[[#This Row],[Zutreffend?
'[ Ja / Nein']]]=0,"",Tableau32[[#This Row],[Zutreffend?
'[ Ja / Nein']]])</f>
        <v>#VALUE!</v>
      </c>
      <c r="G940" s="125" t="s">
        <v>43</v>
      </c>
      <c r="H940" s="133" t="str">
        <f>IF(' 2_Wesentlichkeitsanalyse (dW)'!X165=0,"",' 2_Wesentlichkeitsanalyse (dW)'!X165)</f>
        <v/>
      </c>
      <c r="I940" s="134" t="str">
        <f>IF(' 2_Wesentlichkeitsanalyse (dW)'!AD165=0,"",' 2_Wesentlichkeitsanalyse (dW)'!AD165)</f>
        <v/>
      </c>
    </row>
    <row r="941" spans="2:9" ht="43" hidden="1">
      <c r="B941" s="146" t="str">
        <f>' 2_Wesentlichkeitsanalyse (dW)'!B166</f>
        <v>ESRS S1</v>
      </c>
      <c r="C941" s="122" t="str">
        <f>' 2_Wesentlichkeitsanalyse (dW)'!C166</f>
        <v>S1 - Eigene Belegschaft</v>
      </c>
      <c r="D941" s="131" t="str">
        <f>' 2_Wesentlichkeitsanalyse (dW)'!D166</f>
        <v>Arbeitsbedingungen</v>
      </c>
      <c r="E941" s="123" t="str">
        <f>' 2_Wesentlichkeitsanalyse (dW)'!E166</f>
        <v>Gesundheitsschutz und Sicherheit</v>
      </c>
      <c r="F941" s="132" t="e">
        <f>IF(Tableau32[[#This Row],[Zutreffend?
'[ Ja / Nein']]]=0,"",Tableau32[[#This Row],[Zutreffend?
'[ Ja / Nein']]])</f>
        <v>#VALUE!</v>
      </c>
      <c r="G941" s="125" t="s">
        <v>43</v>
      </c>
      <c r="H941" s="133" t="str">
        <f>IF(' 2_Wesentlichkeitsanalyse (dW)'!X166=0,"",' 2_Wesentlichkeitsanalyse (dW)'!X166)</f>
        <v/>
      </c>
      <c r="I941" s="134" t="str">
        <f>IF(' 2_Wesentlichkeitsanalyse (dW)'!AD166=0,"",' 2_Wesentlichkeitsanalyse (dW)'!AD166)</f>
        <v/>
      </c>
    </row>
    <row r="942" spans="2:9" ht="43" hidden="1">
      <c r="B942" s="146" t="str">
        <f>' 2_Wesentlichkeitsanalyse (dW)'!B167</f>
        <v>ESRS S1</v>
      </c>
      <c r="C942" s="122" t="str">
        <f>' 2_Wesentlichkeitsanalyse (dW)'!C167</f>
        <v>S1 - Eigene Belegschaft</v>
      </c>
      <c r="D942" s="131" t="str">
        <f>' 2_Wesentlichkeitsanalyse (dW)'!D167</f>
        <v>Arbeitsbedingungen</v>
      </c>
      <c r="E942" s="123" t="str">
        <f>' 2_Wesentlichkeitsanalyse (dW)'!E167</f>
        <v>Gesundheitsschutz und Sicherheit</v>
      </c>
      <c r="F942" s="132" t="e">
        <f>IF(Tableau32[[#This Row],[Zutreffend?
'[ Ja / Nein']]]=0,"",Tableau32[[#This Row],[Zutreffend?
'[ Ja / Nein']]])</f>
        <v>#VALUE!</v>
      </c>
      <c r="G942" s="125" t="s">
        <v>43</v>
      </c>
      <c r="H942" s="133" t="str">
        <f>IF(' 2_Wesentlichkeitsanalyse (dW)'!X167=0,"",' 2_Wesentlichkeitsanalyse (dW)'!X167)</f>
        <v/>
      </c>
      <c r="I942" s="134" t="str">
        <f>IF(' 2_Wesentlichkeitsanalyse (dW)'!AD167=0,"",' 2_Wesentlichkeitsanalyse (dW)'!AD167)</f>
        <v/>
      </c>
    </row>
    <row r="943" spans="2:9" ht="64.5" hidden="1">
      <c r="B943" s="146" t="str">
        <f>' 2_Wesentlichkeitsanalyse (dW)'!B168</f>
        <v>ESRS S1</v>
      </c>
      <c r="C943" s="122" t="str">
        <f>' 2_Wesentlichkeitsanalyse (dW)'!C168</f>
        <v>S1 - Eigene Belegschaft</v>
      </c>
      <c r="D943" s="131" t="str">
        <f>' 2_Wesentlichkeitsanalyse (dW)'!D168</f>
        <v>Gleichbehandlung und Chancengleichheit für alle</v>
      </c>
      <c r="E943" s="123" t="str">
        <f>' 2_Wesentlichkeitsanalyse (dW)'!E168</f>
        <v>Gleichstellung der Geschlechter und gleicher Lohn für gleiche Arbeit</v>
      </c>
      <c r="F943" s="132" t="e">
        <f>IF(Tableau32[[#This Row],[Zutreffend?
'[ Ja / Nein']]]=0,"",Tableau32[[#This Row],[Zutreffend?
'[ Ja / Nein']]])</f>
        <v>#VALUE!</v>
      </c>
      <c r="G943" s="125" t="s">
        <v>43</v>
      </c>
      <c r="H943" s="133" t="str">
        <f>IF(' 2_Wesentlichkeitsanalyse (dW)'!X168=0,"",' 2_Wesentlichkeitsanalyse (dW)'!X168)</f>
        <v/>
      </c>
      <c r="I943" s="134" t="str">
        <f>IF(' 2_Wesentlichkeitsanalyse (dW)'!AD168=0,"",' 2_Wesentlichkeitsanalyse (dW)'!AD168)</f>
        <v/>
      </c>
    </row>
    <row r="944" spans="2:9" ht="64.5" hidden="1">
      <c r="B944" s="146" t="str">
        <f>' 2_Wesentlichkeitsanalyse (dW)'!B169</f>
        <v>ESRS S1</v>
      </c>
      <c r="C944" s="122" t="str">
        <f>' 2_Wesentlichkeitsanalyse (dW)'!C169</f>
        <v>S1 - Eigene Belegschaft</v>
      </c>
      <c r="D944" s="131" t="str">
        <f>' 2_Wesentlichkeitsanalyse (dW)'!D169</f>
        <v>Gleichbehandlung und Chancengleichheit für alle</v>
      </c>
      <c r="E944" s="123" t="str">
        <f>' 2_Wesentlichkeitsanalyse (dW)'!E169</f>
        <v>Gleichstellung der Geschlechter und gleicher Lohn für gleiche Arbeit</v>
      </c>
      <c r="F944" s="132" t="e">
        <f>IF(Tableau32[[#This Row],[Zutreffend?
'[ Ja / Nein']]]=0,"",Tableau32[[#This Row],[Zutreffend?
'[ Ja / Nein']]])</f>
        <v>#VALUE!</v>
      </c>
      <c r="G944" s="125" t="s">
        <v>43</v>
      </c>
      <c r="H944" s="133" t="str">
        <f>IF(' 2_Wesentlichkeitsanalyse (dW)'!X169=0,"",' 2_Wesentlichkeitsanalyse (dW)'!X169)</f>
        <v/>
      </c>
      <c r="I944" s="134" t="str">
        <f>IF(' 2_Wesentlichkeitsanalyse (dW)'!AD169=0,"",' 2_Wesentlichkeitsanalyse (dW)'!AD169)</f>
        <v/>
      </c>
    </row>
    <row r="945" spans="2:9" ht="64.5" hidden="1">
      <c r="B945" s="146" t="str">
        <f>' 2_Wesentlichkeitsanalyse (dW)'!B170</f>
        <v>ESRS S1</v>
      </c>
      <c r="C945" s="122" t="str">
        <f>' 2_Wesentlichkeitsanalyse (dW)'!C170</f>
        <v>S1 - Eigene Belegschaft</v>
      </c>
      <c r="D945" s="131" t="str">
        <f>' 2_Wesentlichkeitsanalyse (dW)'!D170</f>
        <v>Gleichbehandlung und Chancengleichheit für alle</v>
      </c>
      <c r="E945" s="123" t="str">
        <f>' 2_Wesentlichkeitsanalyse (dW)'!E170</f>
        <v>Gleichstellung der Geschlechter und gleicher Lohn für gleiche Arbeit</v>
      </c>
      <c r="F945" s="132" t="e">
        <f>IF(Tableau32[[#This Row],[Zutreffend?
'[ Ja / Nein']]]=0,"",Tableau32[[#This Row],[Zutreffend?
'[ Ja / Nein']]])</f>
        <v>#VALUE!</v>
      </c>
      <c r="G945" s="125" t="s">
        <v>43</v>
      </c>
      <c r="H945" s="133" t="str">
        <f>IF(' 2_Wesentlichkeitsanalyse (dW)'!X170=0,"",' 2_Wesentlichkeitsanalyse (dW)'!X170)</f>
        <v/>
      </c>
      <c r="I945" s="134" t="str">
        <f>IF(' 2_Wesentlichkeitsanalyse (dW)'!AD170=0,"",' 2_Wesentlichkeitsanalyse (dW)'!AD170)</f>
        <v/>
      </c>
    </row>
    <row r="946" spans="2:9" ht="64.5" hidden="1">
      <c r="B946" s="146" t="str">
        <f>' 2_Wesentlichkeitsanalyse (dW)'!B171</f>
        <v>ESRS S1</v>
      </c>
      <c r="C946" s="122" t="str">
        <f>' 2_Wesentlichkeitsanalyse (dW)'!C171</f>
        <v>S1 - Eigene Belegschaft</v>
      </c>
      <c r="D946" s="131" t="str">
        <f>' 2_Wesentlichkeitsanalyse (dW)'!D171</f>
        <v>Gleichbehandlung und Chancengleichheit für alle</v>
      </c>
      <c r="E946" s="123" t="str">
        <f>' 2_Wesentlichkeitsanalyse (dW)'!E171</f>
        <v>Gleichstellung der Geschlechter und gleicher Lohn für gleiche Arbeit</v>
      </c>
      <c r="F946" s="132" t="e">
        <f>IF(Tableau32[[#This Row],[Zutreffend?
'[ Ja / Nein']]]=0,"",Tableau32[[#This Row],[Zutreffend?
'[ Ja / Nein']]])</f>
        <v>#VALUE!</v>
      </c>
      <c r="G946" s="125" t="s">
        <v>43</v>
      </c>
      <c r="H946" s="133" t="str">
        <f>IF(' 2_Wesentlichkeitsanalyse (dW)'!X171=0,"",' 2_Wesentlichkeitsanalyse (dW)'!X171)</f>
        <v/>
      </c>
      <c r="I946" s="134" t="str">
        <f>IF(' 2_Wesentlichkeitsanalyse (dW)'!AD171=0,"",' 2_Wesentlichkeitsanalyse (dW)'!AD171)</f>
        <v/>
      </c>
    </row>
    <row r="947" spans="2:9" ht="64.5" hidden="1">
      <c r="B947" s="146" t="str">
        <f>' 2_Wesentlichkeitsanalyse (dW)'!B172</f>
        <v>ESRS S1</v>
      </c>
      <c r="C947" s="122" t="str">
        <f>' 2_Wesentlichkeitsanalyse (dW)'!C172</f>
        <v>S1 - Eigene Belegschaft</v>
      </c>
      <c r="D947" s="131" t="str">
        <f>' 2_Wesentlichkeitsanalyse (dW)'!D172</f>
        <v>Gleichbehandlung und Chancengleichheit für alle</v>
      </c>
      <c r="E947" s="123" t="str">
        <f>' 2_Wesentlichkeitsanalyse (dW)'!E172</f>
        <v>Schulungen und Kompetenzentwicklung</v>
      </c>
      <c r="F947" s="132" t="e">
        <f>IF(Tableau32[[#This Row],[Zutreffend?
'[ Ja / Nein']]]=0,"",Tableau32[[#This Row],[Zutreffend?
'[ Ja / Nein']]])</f>
        <v>#VALUE!</v>
      </c>
      <c r="G947" s="125" t="s">
        <v>43</v>
      </c>
      <c r="H947" s="133" t="str">
        <f>IF(' 2_Wesentlichkeitsanalyse (dW)'!X172=0,"",' 2_Wesentlichkeitsanalyse (dW)'!X172)</f>
        <v/>
      </c>
      <c r="I947" s="134" t="str">
        <f>IF(' 2_Wesentlichkeitsanalyse (dW)'!AD172=0,"",' 2_Wesentlichkeitsanalyse (dW)'!AD172)</f>
        <v/>
      </c>
    </row>
    <row r="948" spans="2:9" ht="64.5" hidden="1">
      <c r="B948" s="146" t="str">
        <f>' 2_Wesentlichkeitsanalyse (dW)'!B173</f>
        <v>ESRS S1</v>
      </c>
      <c r="C948" s="122" t="str">
        <f>' 2_Wesentlichkeitsanalyse (dW)'!C173</f>
        <v>S1 - Eigene Belegschaft</v>
      </c>
      <c r="D948" s="131" t="str">
        <f>' 2_Wesentlichkeitsanalyse (dW)'!D173</f>
        <v>Gleichbehandlung und Chancengleichheit für alle</v>
      </c>
      <c r="E948" s="123" t="str">
        <f>' 2_Wesentlichkeitsanalyse (dW)'!E173</f>
        <v>Schulungen und Kompetenzentwicklung</v>
      </c>
      <c r="F948" s="132" t="e">
        <f>IF(Tableau32[[#This Row],[Zutreffend?
'[ Ja / Nein']]]=0,"",Tableau32[[#This Row],[Zutreffend?
'[ Ja / Nein']]])</f>
        <v>#VALUE!</v>
      </c>
      <c r="G948" s="125" t="s">
        <v>43</v>
      </c>
      <c r="H948" s="133" t="str">
        <f>IF(' 2_Wesentlichkeitsanalyse (dW)'!X173=0,"",' 2_Wesentlichkeitsanalyse (dW)'!X173)</f>
        <v/>
      </c>
      <c r="I948" s="134" t="str">
        <f>IF(' 2_Wesentlichkeitsanalyse (dW)'!AD173=0,"",' 2_Wesentlichkeitsanalyse (dW)'!AD173)</f>
        <v/>
      </c>
    </row>
    <row r="949" spans="2:9" ht="64.5" hidden="1">
      <c r="B949" s="146" t="str">
        <f>' 2_Wesentlichkeitsanalyse (dW)'!B174</f>
        <v>ESRS S1</v>
      </c>
      <c r="C949" s="122" t="str">
        <f>' 2_Wesentlichkeitsanalyse (dW)'!C174</f>
        <v>S1 - Eigene Belegschaft</v>
      </c>
      <c r="D949" s="131" t="str">
        <f>' 2_Wesentlichkeitsanalyse (dW)'!D174</f>
        <v>Gleichbehandlung und Chancengleichheit für alle</v>
      </c>
      <c r="E949" s="123" t="str">
        <f>' 2_Wesentlichkeitsanalyse (dW)'!E174</f>
        <v>Schulungen und Kompetenzentwicklung</v>
      </c>
      <c r="F949" s="132" t="e">
        <f>IF(Tableau32[[#This Row],[Zutreffend?
'[ Ja / Nein']]]=0,"",Tableau32[[#This Row],[Zutreffend?
'[ Ja / Nein']]])</f>
        <v>#VALUE!</v>
      </c>
      <c r="G949" s="125" t="s">
        <v>43</v>
      </c>
      <c r="H949" s="133" t="str">
        <f>IF(' 2_Wesentlichkeitsanalyse (dW)'!X174=0,"",' 2_Wesentlichkeitsanalyse (dW)'!X174)</f>
        <v/>
      </c>
      <c r="I949" s="134" t="str">
        <f>IF(' 2_Wesentlichkeitsanalyse (dW)'!AD174=0,"",' 2_Wesentlichkeitsanalyse (dW)'!AD174)</f>
        <v/>
      </c>
    </row>
    <row r="950" spans="2:9" ht="64.5" hidden="1">
      <c r="B950" s="146" t="str">
        <f>' 2_Wesentlichkeitsanalyse (dW)'!B175</f>
        <v>ESRS S1</v>
      </c>
      <c r="C950" s="122" t="str">
        <f>' 2_Wesentlichkeitsanalyse (dW)'!C175</f>
        <v>S1 - Eigene Belegschaft</v>
      </c>
      <c r="D950" s="131" t="str">
        <f>' 2_Wesentlichkeitsanalyse (dW)'!D175</f>
        <v>Gleichbehandlung und Chancengleichheit für alle</v>
      </c>
      <c r="E950" s="123" t="str">
        <f>' 2_Wesentlichkeitsanalyse (dW)'!E175</f>
        <v>Schulungen und Kompetenzentwicklung</v>
      </c>
      <c r="F950" s="132" t="e">
        <f>IF(Tableau32[[#This Row],[Zutreffend?
'[ Ja / Nein']]]=0,"",Tableau32[[#This Row],[Zutreffend?
'[ Ja / Nein']]])</f>
        <v>#VALUE!</v>
      </c>
      <c r="G950" s="125" t="s">
        <v>43</v>
      </c>
      <c r="H950" s="133" t="str">
        <f>IF(' 2_Wesentlichkeitsanalyse (dW)'!X175=0,"",' 2_Wesentlichkeitsanalyse (dW)'!X175)</f>
        <v/>
      </c>
      <c r="I950" s="134" t="str">
        <f>IF(' 2_Wesentlichkeitsanalyse (dW)'!AD175=0,"",' 2_Wesentlichkeitsanalyse (dW)'!AD175)</f>
        <v/>
      </c>
    </row>
    <row r="951" spans="2:9" ht="64.5" hidden="1">
      <c r="B951" s="146" t="str">
        <f>' 2_Wesentlichkeitsanalyse (dW)'!B176</f>
        <v>ESRS S1</v>
      </c>
      <c r="C951" s="122" t="str">
        <f>' 2_Wesentlichkeitsanalyse (dW)'!C176</f>
        <v>S1 - Eigene Belegschaft</v>
      </c>
      <c r="D951" s="131" t="str">
        <f>' 2_Wesentlichkeitsanalyse (dW)'!D176</f>
        <v>Gleichbehandlung und Chancengleichheit für alle</v>
      </c>
      <c r="E951" s="123" t="str">
        <f>' 2_Wesentlichkeitsanalyse (dW)'!E176</f>
        <v>Beschäftigung und Inklusion von Menschen mit Behinderungen</v>
      </c>
      <c r="F951" s="132" t="e">
        <f>IF(Tableau32[[#This Row],[Zutreffend?
'[ Ja / Nein']]]=0,"",Tableau32[[#This Row],[Zutreffend?
'[ Ja / Nein']]])</f>
        <v>#VALUE!</v>
      </c>
      <c r="G951" s="125" t="s">
        <v>43</v>
      </c>
      <c r="H951" s="133" t="str">
        <f>IF(' 2_Wesentlichkeitsanalyse (dW)'!X176=0,"",' 2_Wesentlichkeitsanalyse (dW)'!X176)</f>
        <v/>
      </c>
      <c r="I951" s="134" t="str">
        <f>IF(' 2_Wesentlichkeitsanalyse (dW)'!AD176=0,"",' 2_Wesentlichkeitsanalyse (dW)'!AD176)</f>
        <v/>
      </c>
    </row>
    <row r="952" spans="2:9" ht="64.5" hidden="1">
      <c r="B952" s="146" t="str">
        <f>' 2_Wesentlichkeitsanalyse (dW)'!B177</f>
        <v>ESRS S1</v>
      </c>
      <c r="C952" s="122" t="str">
        <f>' 2_Wesentlichkeitsanalyse (dW)'!C177</f>
        <v>S1 - Eigene Belegschaft</v>
      </c>
      <c r="D952" s="131" t="str">
        <f>' 2_Wesentlichkeitsanalyse (dW)'!D177</f>
        <v>Gleichbehandlung und Chancengleichheit für alle</v>
      </c>
      <c r="E952" s="123" t="str">
        <f>' 2_Wesentlichkeitsanalyse (dW)'!E177</f>
        <v>Beschäftigung und Inklusion von Menschen mit Behinderungen</v>
      </c>
      <c r="F952" s="132" t="e">
        <f>IF(Tableau32[[#This Row],[Zutreffend?
'[ Ja / Nein']]]=0,"",Tableau32[[#This Row],[Zutreffend?
'[ Ja / Nein']]])</f>
        <v>#VALUE!</v>
      </c>
      <c r="G952" s="125" t="s">
        <v>43</v>
      </c>
      <c r="H952" s="133" t="str">
        <f>IF(' 2_Wesentlichkeitsanalyse (dW)'!X177=0,"",' 2_Wesentlichkeitsanalyse (dW)'!X177)</f>
        <v/>
      </c>
      <c r="I952" s="134" t="str">
        <f>IF(' 2_Wesentlichkeitsanalyse (dW)'!AD177=0,"",' 2_Wesentlichkeitsanalyse (dW)'!AD177)</f>
        <v/>
      </c>
    </row>
    <row r="953" spans="2:9" ht="64.5" hidden="1">
      <c r="B953" s="146" t="str">
        <f>' 2_Wesentlichkeitsanalyse (dW)'!B178</f>
        <v>ESRS S1</v>
      </c>
      <c r="C953" s="122" t="str">
        <f>' 2_Wesentlichkeitsanalyse (dW)'!C178</f>
        <v>S1 - Eigene Belegschaft</v>
      </c>
      <c r="D953" s="131" t="str">
        <f>' 2_Wesentlichkeitsanalyse (dW)'!D178</f>
        <v>Gleichbehandlung und Chancengleichheit für alle</v>
      </c>
      <c r="E953" s="123" t="str">
        <f>' 2_Wesentlichkeitsanalyse (dW)'!E178</f>
        <v>Beschäftigung und Inklusion von Menschen mit Behinderungen</v>
      </c>
      <c r="F953" s="132" t="e">
        <f>IF(Tableau32[[#This Row],[Zutreffend?
'[ Ja / Nein']]]=0,"",Tableau32[[#This Row],[Zutreffend?
'[ Ja / Nein']]])</f>
        <v>#VALUE!</v>
      </c>
      <c r="G953" s="125" t="s">
        <v>43</v>
      </c>
      <c r="H953" s="133" t="str">
        <f>IF(' 2_Wesentlichkeitsanalyse (dW)'!X178=0,"",' 2_Wesentlichkeitsanalyse (dW)'!X178)</f>
        <v/>
      </c>
      <c r="I953" s="134" t="str">
        <f>IF(' 2_Wesentlichkeitsanalyse (dW)'!AD178=0,"",' 2_Wesentlichkeitsanalyse (dW)'!AD178)</f>
        <v/>
      </c>
    </row>
    <row r="954" spans="2:9" ht="64.5" hidden="1">
      <c r="B954" s="146" t="str">
        <f>' 2_Wesentlichkeitsanalyse (dW)'!B179</f>
        <v>ESRS S1</v>
      </c>
      <c r="C954" s="122" t="str">
        <f>' 2_Wesentlichkeitsanalyse (dW)'!C179</f>
        <v>S1 - Eigene Belegschaft</v>
      </c>
      <c r="D954" s="131" t="str">
        <f>' 2_Wesentlichkeitsanalyse (dW)'!D179</f>
        <v>Gleichbehandlung und Chancengleichheit für alle</v>
      </c>
      <c r="E954" s="123" t="str">
        <f>' 2_Wesentlichkeitsanalyse (dW)'!E179</f>
        <v>Beschäftigung und Inklusion von Menschen mit Behinderungen</v>
      </c>
      <c r="F954" s="132" t="e">
        <f>IF(Tableau32[[#This Row],[Zutreffend?
'[ Ja / Nein']]]=0,"",Tableau32[[#This Row],[Zutreffend?
'[ Ja / Nein']]])</f>
        <v>#VALUE!</v>
      </c>
      <c r="G954" s="125" t="s">
        <v>43</v>
      </c>
      <c r="H954" s="133" t="str">
        <f>IF(' 2_Wesentlichkeitsanalyse (dW)'!X179=0,"",' 2_Wesentlichkeitsanalyse (dW)'!X179)</f>
        <v/>
      </c>
      <c r="I954" s="134" t="str">
        <f>IF(' 2_Wesentlichkeitsanalyse (dW)'!AD179=0,"",' 2_Wesentlichkeitsanalyse (dW)'!AD179)</f>
        <v/>
      </c>
    </row>
    <row r="955" spans="2:9" ht="64.5" hidden="1">
      <c r="B955" s="146" t="str">
        <f>' 2_Wesentlichkeitsanalyse (dW)'!B180</f>
        <v>ESRS S1</v>
      </c>
      <c r="C955" s="122" t="str">
        <f>' 2_Wesentlichkeitsanalyse (dW)'!C180</f>
        <v>S1 - Eigene Belegschaft</v>
      </c>
      <c r="D955" s="131" t="str">
        <f>' 2_Wesentlichkeitsanalyse (dW)'!D180</f>
        <v>Gleichbehandlung und Chancengleichheit für alle</v>
      </c>
      <c r="E955" s="123" t="str">
        <f>' 2_Wesentlichkeitsanalyse (dW)'!E180</f>
        <v>Maßnahmen gegen Gewalt und Belästigung am Arbeitsplatz</v>
      </c>
      <c r="F955" s="132" t="e">
        <f>IF(Tableau32[[#This Row],[Zutreffend?
'[ Ja / Nein']]]=0,"",Tableau32[[#This Row],[Zutreffend?
'[ Ja / Nein']]])</f>
        <v>#VALUE!</v>
      </c>
      <c r="G955" s="125" t="s">
        <v>43</v>
      </c>
      <c r="H955" s="133" t="str">
        <f>IF(' 2_Wesentlichkeitsanalyse (dW)'!X180=0,"",' 2_Wesentlichkeitsanalyse (dW)'!X180)</f>
        <v/>
      </c>
      <c r="I955" s="134" t="str">
        <f>IF(' 2_Wesentlichkeitsanalyse (dW)'!AD180=0,"",' 2_Wesentlichkeitsanalyse (dW)'!AD180)</f>
        <v/>
      </c>
    </row>
    <row r="956" spans="2:9" ht="64.5" hidden="1">
      <c r="B956" s="146" t="str">
        <f>' 2_Wesentlichkeitsanalyse (dW)'!B181</f>
        <v>ESRS S1</v>
      </c>
      <c r="C956" s="122" t="str">
        <f>' 2_Wesentlichkeitsanalyse (dW)'!C181</f>
        <v>S1 - Eigene Belegschaft</v>
      </c>
      <c r="D956" s="131" t="str">
        <f>' 2_Wesentlichkeitsanalyse (dW)'!D181</f>
        <v>Gleichbehandlung und Chancengleichheit für alle</v>
      </c>
      <c r="E956" s="123" t="str">
        <f>' 2_Wesentlichkeitsanalyse (dW)'!E181</f>
        <v>Maßnahmen gegen Gewalt und Belästigung am Arbeitsplatz</v>
      </c>
      <c r="F956" s="132" t="e">
        <f>IF(Tableau32[[#This Row],[Zutreffend?
'[ Ja / Nein']]]=0,"",Tableau32[[#This Row],[Zutreffend?
'[ Ja / Nein']]])</f>
        <v>#VALUE!</v>
      </c>
      <c r="G956" s="125" t="s">
        <v>43</v>
      </c>
      <c r="H956" s="133" t="str">
        <f>IF(' 2_Wesentlichkeitsanalyse (dW)'!X181=0,"",' 2_Wesentlichkeitsanalyse (dW)'!X181)</f>
        <v/>
      </c>
      <c r="I956" s="134" t="str">
        <f>IF(' 2_Wesentlichkeitsanalyse (dW)'!AD181=0,"",' 2_Wesentlichkeitsanalyse (dW)'!AD181)</f>
        <v/>
      </c>
    </row>
    <row r="957" spans="2:9" ht="64.5" hidden="1">
      <c r="B957" s="146" t="str">
        <f>' 2_Wesentlichkeitsanalyse (dW)'!B182</f>
        <v>ESRS S1</v>
      </c>
      <c r="C957" s="122" t="str">
        <f>' 2_Wesentlichkeitsanalyse (dW)'!C182</f>
        <v>S1 - Eigene Belegschaft</v>
      </c>
      <c r="D957" s="131" t="str">
        <f>' 2_Wesentlichkeitsanalyse (dW)'!D182</f>
        <v>Gleichbehandlung und Chancengleichheit für alle</v>
      </c>
      <c r="E957" s="123" t="str">
        <f>' 2_Wesentlichkeitsanalyse (dW)'!E182</f>
        <v>Maßnahmen gegen Gewalt und Belästigung am Arbeitsplatz</v>
      </c>
      <c r="F957" s="132" t="e">
        <f>IF(Tableau32[[#This Row],[Zutreffend?
'[ Ja / Nein']]]=0,"",Tableau32[[#This Row],[Zutreffend?
'[ Ja / Nein']]])</f>
        <v>#VALUE!</v>
      </c>
      <c r="G957" s="125" t="s">
        <v>43</v>
      </c>
      <c r="H957" s="133" t="str">
        <f>IF(' 2_Wesentlichkeitsanalyse (dW)'!X182=0,"",' 2_Wesentlichkeitsanalyse (dW)'!X182)</f>
        <v/>
      </c>
      <c r="I957" s="134" t="str">
        <f>IF(' 2_Wesentlichkeitsanalyse (dW)'!AD182=0,"",' 2_Wesentlichkeitsanalyse (dW)'!AD182)</f>
        <v/>
      </c>
    </row>
    <row r="958" spans="2:9" ht="64.5" hidden="1">
      <c r="B958" s="146" t="str">
        <f>' 2_Wesentlichkeitsanalyse (dW)'!B183</f>
        <v>ESRS S1</v>
      </c>
      <c r="C958" s="122" t="str">
        <f>' 2_Wesentlichkeitsanalyse (dW)'!C183</f>
        <v>S1 - Eigene Belegschaft</v>
      </c>
      <c r="D958" s="131" t="str">
        <f>' 2_Wesentlichkeitsanalyse (dW)'!D183</f>
        <v>Gleichbehandlung und Chancengleichheit für alle</v>
      </c>
      <c r="E958" s="123" t="str">
        <f>' 2_Wesentlichkeitsanalyse (dW)'!E183</f>
        <v>Maßnahmen gegen Gewalt und Belästigung am Arbeitsplatz</v>
      </c>
      <c r="F958" s="132" t="e">
        <f>IF(Tableau32[[#This Row],[Zutreffend?
'[ Ja / Nein']]]=0,"",Tableau32[[#This Row],[Zutreffend?
'[ Ja / Nein']]])</f>
        <v>#VALUE!</v>
      </c>
      <c r="G958" s="125" t="s">
        <v>43</v>
      </c>
      <c r="H958" s="133" t="str">
        <f>IF(' 2_Wesentlichkeitsanalyse (dW)'!X183=0,"",' 2_Wesentlichkeitsanalyse (dW)'!X183)</f>
        <v/>
      </c>
      <c r="I958" s="134" t="str">
        <f>IF(' 2_Wesentlichkeitsanalyse (dW)'!AD183=0,"",' 2_Wesentlichkeitsanalyse (dW)'!AD183)</f>
        <v/>
      </c>
    </row>
    <row r="959" spans="2:9" ht="64.5" hidden="1">
      <c r="B959" s="146" t="str">
        <f>' 2_Wesentlichkeitsanalyse (dW)'!B184</f>
        <v>ESRS S1</v>
      </c>
      <c r="C959" s="122" t="str">
        <f>' 2_Wesentlichkeitsanalyse (dW)'!C184</f>
        <v>S1 - Eigene Belegschaft</v>
      </c>
      <c r="D959" s="131" t="str">
        <f>' 2_Wesentlichkeitsanalyse (dW)'!D184</f>
        <v>Gleichbehandlung und Chancengleichheit für alle</v>
      </c>
      <c r="E959" s="123" t="str">
        <f>' 2_Wesentlichkeitsanalyse (dW)'!E184</f>
        <v>Viellfalt</v>
      </c>
      <c r="F959" s="132" t="e">
        <f>IF(Tableau32[[#This Row],[Zutreffend?
'[ Ja / Nein']]]=0,"",Tableau32[[#This Row],[Zutreffend?
'[ Ja / Nein']]])</f>
        <v>#VALUE!</v>
      </c>
      <c r="G959" s="125" t="s">
        <v>43</v>
      </c>
      <c r="H959" s="133" t="str">
        <f>IF(' 2_Wesentlichkeitsanalyse (dW)'!X184=0,"",' 2_Wesentlichkeitsanalyse (dW)'!X184)</f>
        <v/>
      </c>
      <c r="I959" s="134" t="str">
        <f>IF(' 2_Wesentlichkeitsanalyse (dW)'!AD184=0,"",' 2_Wesentlichkeitsanalyse (dW)'!AD184)</f>
        <v/>
      </c>
    </row>
    <row r="960" spans="2:9" ht="64.5" hidden="1">
      <c r="B960" s="146" t="str">
        <f>' 2_Wesentlichkeitsanalyse (dW)'!B185</f>
        <v>ESRS S1</v>
      </c>
      <c r="C960" s="122" t="str">
        <f>' 2_Wesentlichkeitsanalyse (dW)'!C185</f>
        <v>S1 - Eigene Belegschaft</v>
      </c>
      <c r="D960" s="131" t="str">
        <f>' 2_Wesentlichkeitsanalyse (dW)'!D185</f>
        <v>Gleichbehandlung und Chancengleichheit für alle</v>
      </c>
      <c r="E960" s="123" t="str">
        <f>' 2_Wesentlichkeitsanalyse (dW)'!E185</f>
        <v>Viellfalt</v>
      </c>
      <c r="F960" s="132" t="e">
        <f>IF(Tableau32[[#This Row],[Zutreffend?
'[ Ja / Nein']]]=0,"",Tableau32[[#This Row],[Zutreffend?
'[ Ja / Nein']]])</f>
        <v>#VALUE!</v>
      </c>
      <c r="G960" s="125" t="s">
        <v>43</v>
      </c>
      <c r="H960" s="133" t="str">
        <f>IF(' 2_Wesentlichkeitsanalyse (dW)'!X185=0,"",' 2_Wesentlichkeitsanalyse (dW)'!X185)</f>
        <v/>
      </c>
      <c r="I960" s="134" t="str">
        <f>IF(' 2_Wesentlichkeitsanalyse (dW)'!AD185=0,"",' 2_Wesentlichkeitsanalyse (dW)'!AD185)</f>
        <v/>
      </c>
    </row>
    <row r="961" spans="2:9" ht="64.5" hidden="1">
      <c r="B961" s="146" t="str">
        <f>' 2_Wesentlichkeitsanalyse (dW)'!B186</f>
        <v>ESRS S1</v>
      </c>
      <c r="C961" s="122" t="str">
        <f>' 2_Wesentlichkeitsanalyse (dW)'!C186</f>
        <v>S1 - Eigene Belegschaft</v>
      </c>
      <c r="D961" s="131" t="str">
        <f>' 2_Wesentlichkeitsanalyse (dW)'!D186</f>
        <v>Gleichbehandlung und Chancengleichheit für alle</v>
      </c>
      <c r="E961" s="123" t="str">
        <f>' 2_Wesentlichkeitsanalyse (dW)'!E186</f>
        <v>Viellfalt</v>
      </c>
      <c r="F961" s="132" t="e">
        <f>IF(Tableau32[[#This Row],[Zutreffend?
'[ Ja / Nein']]]=0,"",Tableau32[[#This Row],[Zutreffend?
'[ Ja / Nein']]])</f>
        <v>#VALUE!</v>
      </c>
      <c r="G961" s="125" t="s">
        <v>43</v>
      </c>
      <c r="H961" s="133" t="str">
        <f>IF(' 2_Wesentlichkeitsanalyse (dW)'!X186=0,"",' 2_Wesentlichkeitsanalyse (dW)'!X186)</f>
        <v/>
      </c>
      <c r="I961" s="134" t="str">
        <f>IF(' 2_Wesentlichkeitsanalyse (dW)'!AD186=0,"",' 2_Wesentlichkeitsanalyse (dW)'!AD186)</f>
        <v/>
      </c>
    </row>
    <row r="962" spans="2:9" ht="64.5" hidden="1">
      <c r="B962" s="146" t="str">
        <f>' 2_Wesentlichkeitsanalyse (dW)'!B187</f>
        <v>ESRS S1</v>
      </c>
      <c r="C962" s="122" t="str">
        <f>' 2_Wesentlichkeitsanalyse (dW)'!C187</f>
        <v>S1 - Eigene Belegschaft</v>
      </c>
      <c r="D962" s="131" t="str">
        <f>' 2_Wesentlichkeitsanalyse (dW)'!D187</f>
        <v>Gleichbehandlung und Chancengleichheit für alle</v>
      </c>
      <c r="E962" s="123" t="str">
        <f>' 2_Wesentlichkeitsanalyse (dW)'!E187</f>
        <v>Viellfalt</v>
      </c>
      <c r="F962" s="132" t="e">
        <f>IF(Tableau32[[#This Row],[Zutreffend?
'[ Ja / Nein']]]=0,"",Tableau32[[#This Row],[Zutreffend?
'[ Ja / Nein']]])</f>
        <v>#VALUE!</v>
      </c>
      <c r="G962" s="125" t="s">
        <v>43</v>
      </c>
      <c r="H962" s="133" t="str">
        <f>IF(' 2_Wesentlichkeitsanalyse (dW)'!X187=0,"",' 2_Wesentlichkeitsanalyse (dW)'!X187)</f>
        <v/>
      </c>
      <c r="I962" s="134" t="str">
        <f>IF(' 2_Wesentlichkeitsanalyse (dW)'!AD187=0,"",' 2_Wesentlichkeitsanalyse (dW)'!AD187)</f>
        <v/>
      </c>
    </row>
    <row r="963" spans="2:9" ht="43" hidden="1">
      <c r="B963" s="146" t="str">
        <f>' 2_Wesentlichkeitsanalyse (dW)'!B188</f>
        <v>ESRS S1</v>
      </c>
      <c r="C963" s="122" t="str">
        <f>' 2_Wesentlichkeitsanalyse (dW)'!C188</f>
        <v>S1 - Eigene Belegschaft</v>
      </c>
      <c r="D963" s="131" t="str">
        <f>' 2_Wesentlichkeitsanalyse (dW)'!D188</f>
        <v>Sonstige arbeitsbezogene Rechte</v>
      </c>
      <c r="E963" s="123" t="str">
        <f>' 2_Wesentlichkeitsanalyse (dW)'!E188</f>
        <v>Kinderarbeit</v>
      </c>
      <c r="F963" s="132" t="e">
        <f>IF(Tableau32[[#This Row],[Zutreffend?
'[ Ja / Nein']]]=0,"",Tableau32[[#This Row],[Zutreffend?
'[ Ja / Nein']]])</f>
        <v>#VALUE!</v>
      </c>
      <c r="G963" s="125" t="s">
        <v>43</v>
      </c>
      <c r="H963" s="133" t="str">
        <f>IF(' 2_Wesentlichkeitsanalyse (dW)'!X188=0,"",' 2_Wesentlichkeitsanalyse (dW)'!X188)</f>
        <v/>
      </c>
      <c r="I963" s="134" t="str">
        <f>IF(' 2_Wesentlichkeitsanalyse (dW)'!AD188=0,"",' 2_Wesentlichkeitsanalyse (dW)'!AD188)</f>
        <v/>
      </c>
    </row>
    <row r="964" spans="2:9" ht="43" hidden="1">
      <c r="B964" s="146" t="str">
        <f>' 2_Wesentlichkeitsanalyse (dW)'!B189</f>
        <v>ESRS S1</v>
      </c>
      <c r="C964" s="122" t="str">
        <f>' 2_Wesentlichkeitsanalyse (dW)'!C189</f>
        <v>S1 - Eigene Belegschaft</v>
      </c>
      <c r="D964" s="131" t="str">
        <f>' 2_Wesentlichkeitsanalyse (dW)'!D189</f>
        <v>Sonstige arbeitsbezogene Rechte</v>
      </c>
      <c r="E964" s="123" t="str">
        <f>' 2_Wesentlichkeitsanalyse (dW)'!E189</f>
        <v>Kinderarbeit</v>
      </c>
      <c r="F964" s="132" t="e">
        <f>IF(Tableau32[[#This Row],[Zutreffend?
'[ Ja / Nein']]]=0,"",Tableau32[[#This Row],[Zutreffend?
'[ Ja / Nein']]])</f>
        <v>#VALUE!</v>
      </c>
      <c r="G964" s="125" t="s">
        <v>43</v>
      </c>
      <c r="H964" s="133" t="str">
        <f>IF(' 2_Wesentlichkeitsanalyse (dW)'!X189=0,"",' 2_Wesentlichkeitsanalyse (dW)'!X189)</f>
        <v/>
      </c>
      <c r="I964" s="134" t="str">
        <f>IF(' 2_Wesentlichkeitsanalyse (dW)'!AD189=0,"",' 2_Wesentlichkeitsanalyse (dW)'!AD189)</f>
        <v/>
      </c>
    </row>
    <row r="965" spans="2:9" ht="43" hidden="1">
      <c r="B965" s="146" t="str">
        <f>' 2_Wesentlichkeitsanalyse (dW)'!B190</f>
        <v>ESRS S1</v>
      </c>
      <c r="C965" s="122" t="str">
        <f>' 2_Wesentlichkeitsanalyse (dW)'!C190</f>
        <v>S1 - Eigene Belegschaft</v>
      </c>
      <c r="D965" s="131" t="str">
        <f>' 2_Wesentlichkeitsanalyse (dW)'!D190</f>
        <v>Sonstige arbeitsbezogene Rechte</v>
      </c>
      <c r="E965" s="123" t="str">
        <f>' 2_Wesentlichkeitsanalyse (dW)'!E190</f>
        <v>Kinderarbeit</v>
      </c>
      <c r="F965" s="132" t="e">
        <f>IF(Tableau32[[#This Row],[Zutreffend?
'[ Ja / Nein']]]=0,"",Tableau32[[#This Row],[Zutreffend?
'[ Ja / Nein']]])</f>
        <v>#VALUE!</v>
      </c>
      <c r="G965" s="125" t="s">
        <v>43</v>
      </c>
      <c r="H965" s="133" t="str">
        <f>IF(' 2_Wesentlichkeitsanalyse (dW)'!X190=0,"",' 2_Wesentlichkeitsanalyse (dW)'!X190)</f>
        <v/>
      </c>
      <c r="I965" s="134" t="str">
        <f>IF(' 2_Wesentlichkeitsanalyse (dW)'!AD190=0,"",' 2_Wesentlichkeitsanalyse (dW)'!AD190)</f>
        <v/>
      </c>
    </row>
    <row r="966" spans="2:9" ht="43" hidden="1">
      <c r="B966" s="146" t="str">
        <f>' 2_Wesentlichkeitsanalyse (dW)'!B191</f>
        <v>ESRS S1</v>
      </c>
      <c r="C966" s="122" t="str">
        <f>' 2_Wesentlichkeitsanalyse (dW)'!C191</f>
        <v>S1 - Eigene Belegschaft</v>
      </c>
      <c r="D966" s="131" t="str">
        <f>' 2_Wesentlichkeitsanalyse (dW)'!D191</f>
        <v>Sonstige arbeitsbezogene Rechte</v>
      </c>
      <c r="E966" s="123" t="str">
        <f>' 2_Wesentlichkeitsanalyse (dW)'!E191</f>
        <v>Kinderarbeit</v>
      </c>
      <c r="F966" s="132" t="e">
        <f>IF(Tableau32[[#This Row],[Zutreffend?
'[ Ja / Nein']]]=0,"",Tableau32[[#This Row],[Zutreffend?
'[ Ja / Nein']]])</f>
        <v>#VALUE!</v>
      </c>
      <c r="G966" s="125" t="s">
        <v>43</v>
      </c>
      <c r="H966" s="133" t="str">
        <f>IF(' 2_Wesentlichkeitsanalyse (dW)'!X191=0,"",' 2_Wesentlichkeitsanalyse (dW)'!X191)</f>
        <v/>
      </c>
      <c r="I966" s="134" t="str">
        <f>IF(' 2_Wesentlichkeitsanalyse (dW)'!AD191=0,"",' 2_Wesentlichkeitsanalyse (dW)'!AD191)</f>
        <v/>
      </c>
    </row>
    <row r="967" spans="2:9" ht="43" hidden="1">
      <c r="B967" s="146" t="str">
        <f>' 2_Wesentlichkeitsanalyse (dW)'!B192</f>
        <v>ESRS S1</v>
      </c>
      <c r="C967" s="122" t="str">
        <f>' 2_Wesentlichkeitsanalyse (dW)'!C192</f>
        <v>S1 - Eigene Belegschaft</v>
      </c>
      <c r="D967" s="131" t="str">
        <f>' 2_Wesentlichkeitsanalyse (dW)'!D192</f>
        <v>Sonstige arbeitsbezogene Rechte</v>
      </c>
      <c r="E967" s="123" t="str">
        <f>' 2_Wesentlichkeitsanalyse (dW)'!E192</f>
        <v>Zwangsarbeit</v>
      </c>
      <c r="F967" s="132" t="e">
        <f>IF(Tableau32[[#This Row],[Zutreffend?
'[ Ja / Nein']]]=0,"",Tableau32[[#This Row],[Zutreffend?
'[ Ja / Nein']]])</f>
        <v>#VALUE!</v>
      </c>
      <c r="G967" s="125" t="s">
        <v>43</v>
      </c>
      <c r="H967" s="133" t="str">
        <f>IF(' 2_Wesentlichkeitsanalyse (dW)'!X192=0,"",' 2_Wesentlichkeitsanalyse (dW)'!X192)</f>
        <v/>
      </c>
      <c r="I967" s="134" t="str">
        <f>IF(' 2_Wesentlichkeitsanalyse (dW)'!AD192=0,"",' 2_Wesentlichkeitsanalyse (dW)'!AD192)</f>
        <v/>
      </c>
    </row>
    <row r="968" spans="2:9" ht="43" hidden="1">
      <c r="B968" s="146" t="str">
        <f>' 2_Wesentlichkeitsanalyse (dW)'!B193</f>
        <v>ESRS S2</v>
      </c>
      <c r="C968" s="122" t="str">
        <f>' 2_Wesentlichkeitsanalyse (dW)'!C193</f>
        <v>S1 - Eigene Belegschaft</v>
      </c>
      <c r="D968" s="131" t="str">
        <f>' 2_Wesentlichkeitsanalyse (dW)'!D193</f>
        <v>Sonstige arbeitsbezogene Rechte</v>
      </c>
      <c r="E968" s="123" t="str">
        <f>' 2_Wesentlichkeitsanalyse (dW)'!E193</f>
        <v>Zwangsarbeit</v>
      </c>
      <c r="F968" s="132" t="e">
        <f>IF(Tableau32[[#This Row],[Zutreffend?
'[ Ja / Nein']]]=0,"",Tableau32[[#This Row],[Zutreffend?
'[ Ja / Nein']]])</f>
        <v>#VALUE!</v>
      </c>
      <c r="G968" s="125" t="s">
        <v>43</v>
      </c>
      <c r="H968" s="133" t="str">
        <f>IF(' 2_Wesentlichkeitsanalyse (dW)'!X193=0,"",' 2_Wesentlichkeitsanalyse (dW)'!X193)</f>
        <v/>
      </c>
      <c r="I968" s="134" t="str">
        <f>IF(' 2_Wesentlichkeitsanalyse (dW)'!AD193=0,"",' 2_Wesentlichkeitsanalyse (dW)'!AD193)</f>
        <v/>
      </c>
    </row>
    <row r="969" spans="2:9" ht="43" hidden="1">
      <c r="B969" s="146" t="str">
        <f>' 2_Wesentlichkeitsanalyse (dW)'!B194</f>
        <v>ESRS S3</v>
      </c>
      <c r="C969" s="122" t="str">
        <f>' 2_Wesentlichkeitsanalyse (dW)'!C194</f>
        <v>S1 - Eigene Belegschaft</v>
      </c>
      <c r="D969" s="131" t="str">
        <f>' 2_Wesentlichkeitsanalyse (dW)'!D194</f>
        <v>Sonstige arbeitsbezogene Rechte</v>
      </c>
      <c r="E969" s="123" t="str">
        <f>' 2_Wesentlichkeitsanalyse (dW)'!E194</f>
        <v>Zwangsarbeit</v>
      </c>
      <c r="F969" s="132" t="e">
        <f>IF(Tableau32[[#This Row],[Zutreffend?
'[ Ja / Nein']]]=0,"",Tableau32[[#This Row],[Zutreffend?
'[ Ja / Nein']]])</f>
        <v>#VALUE!</v>
      </c>
      <c r="G969" s="125" t="s">
        <v>43</v>
      </c>
      <c r="H969" s="133" t="str">
        <f>IF(' 2_Wesentlichkeitsanalyse (dW)'!X194=0,"",' 2_Wesentlichkeitsanalyse (dW)'!X194)</f>
        <v/>
      </c>
      <c r="I969" s="134" t="str">
        <f>IF(' 2_Wesentlichkeitsanalyse (dW)'!AD194=0,"",' 2_Wesentlichkeitsanalyse (dW)'!AD194)</f>
        <v/>
      </c>
    </row>
    <row r="970" spans="2:9" ht="43" hidden="1">
      <c r="B970" s="146" t="str">
        <f>' 2_Wesentlichkeitsanalyse (dW)'!B195</f>
        <v>ESRS S4</v>
      </c>
      <c r="C970" s="122" t="str">
        <f>' 2_Wesentlichkeitsanalyse (dW)'!C195</f>
        <v>S1 - Eigene Belegschaft</v>
      </c>
      <c r="D970" s="131" t="str">
        <f>' 2_Wesentlichkeitsanalyse (dW)'!D195</f>
        <v>Sonstige arbeitsbezogene Rechte</v>
      </c>
      <c r="E970" s="123" t="str">
        <f>' 2_Wesentlichkeitsanalyse (dW)'!E195</f>
        <v>Zwangsarbeit</v>
      </c>
      <c r="F970" s="132" t="e">
        <f>IF(Tableau32[[#This Row],[Zutreffend?
'[ Ja / Nein']]]=0,"",Tableau32[[#This Row],[Zutreffend?
'[ Ja / Nein']]])</f>
        <v>#VALUE!</v>
      </c>
      <c r="G970" s="125" t="s">
        <v>43</v>
      </c>
      <c r="H970" s="133" t="str">
        <f>IF(' 2_Wesentlichkeitsanalyse (dW)'!X195=0,"",' 2_Wesentlichkeitsanalyse (dW)'!X195)</f>
        <v/>
      </c>
      <c r="I970" s="134" t="str">
        <f>IF(' 2_Wesentlichkeitsanalyse (dW)'!AD195=0,"",' 2_Wesentlichkeitsanalyse (dW)'!AD195)</f>
        <v/>
      </c>
    </row>
    <row r="971" spans="2:9" ht="43" hidden="1">
      <c r="B971" s="146" t="str">
        <f>' 2_Wesentlichkeitsanalyse (dW)'!B196</f>
        <v>ESRS S5</v>
      </c>
      <c r="C971" s="122" t="str">
        <f>' 2_Wesentlichkeitsanalyse (dW)'!C196</f>
        <v>S1 - Eigene Belegschaft</v>
      </c>
      <c r="D971" s="131" t="str">
        <f>' 2_Wesentlichkeitsanalyse (dW)'!D196</f>
        <v>Sonstige arbeitsbezogene Rechte</v>
      </c>
      <c r="E971" s="123" t="str">
        <f>' 2_Wesentlichkeitsanalyse (dW)'!E196</f>
        <v>Angemessene Unterbringung</v>
      </c>
      <c r="F971" s="132" t="e">
        <f>IF(Tableau32[[#This Row],[Zutreffend?
'[ Ja / Nein']]]=0,"",Tableau32[[#This Row],[Zutreffend?
'[ Ja / Nein']]])</f>
        <v>#VALUE!</v>
      </c>
      <c r="G971" s="125" t="s">
        <v>43</v>
      </c>
      <c r="H971" s="133" t="str">
        <f>IF(' 2_Wesentlichkeitsanalyse (dW)'!X196=0,"",' 2_Wesentlichkeitsanalyse (dW)'!X196)</f>
        <v/>
      </c>
      <c r="I971" s="134" t="str">
        <f>IF(' 2_Wesentlichkeitsanalyse (dW)'!AD196=0,"",' 2_Wesentlichkeitsanalyse (dW)'!AD196)</f>
        <v/>
      </c>
    </row>
    <row r="972" spans="2:9" ht="43" hidden="1">
      <c r="B972" s="146" t="str">
        <f>' 2_Wesentlichkeitsanalyse (dW)'!B197</f>
        <v>ESRS S1</v>
      </c>
      <c r="C972" s="122" t="str">
        <f>' 2_Wesentlichkeitsanalyse (dW)'!C197</f>
        <v>S1 - Eigene Belegschaft</v>
      </c>
      <c r="D972" s="131" t="str">
        <f>' 2_Wesentlichkeitsanalyse (dW)'!D197</f>
        <v>Sonstige arbeitsbezogene Rechte</v>
      </c>
      <c r="E972" s="123" t="str">
        <f>' 2_Wesentlichkeitsanalyse (dW)'!E197</f>
        <v>Angemessene Unterbringung</v>
      </c>
      <c r="F972" s="132" t="e">
        <f>IF(Tableau32[[#This Row],[Zutreffend?
'[ Ja / Nein']]]=0,"",Tableau32[[#This Row],[Zutreffend?
'[ Ja / Nein']]])</f>
        <v>#VALUE!</v>
      </c>
      <c r="G972" s="125" t="s">
        <v>43</v>
      </c>
      <c r="H972" s="133" t="str">
        <f>IF(' 2_Wesentlichkeitsanalyse (dW)'!X197=0,"",' 2_Wesentlichkeitsanalyse (dW)'!X197)</f>
        <v/>
      </c>
      <c r="I972" s="134" t="str">
        <f>IF(' 2_Wesentlichkeitsanalyse (dW)'!AD197=0,"",' 2_Wesentlichkeitsanalyse (dW)'!AD197)</f>
        <v/>
      </c>
    </row>
    <row r="973" spans="2:9" ht="43" hidden="1">
      <c r="B973" s="146" t="str">
        <f>' 2_Wesentlichkeitsanalyse (dW)'!B198</f>
        <v>ESRS S1</v>
      </c>
      <c r="C973" s="122" t="str">
        <f>' 2_Wesentlichkeitsanalyse (dW)'!C198</f>
        <v>S1 - Eigene Belegschaft</v>
      </c>
      <c r="D973" s="131" t="str">
        <f>' 2_Wesentlichkeitsanalyse (dW)'!D198</f>
        <v>Sonstige arbeitsbezogene Rechte</v>
      </c>
      <c r="E973" s="123" t="str">
        <f>' 2_Wesentlichkeitsanalyse (dW)'!E198</f>
        <v>Angemessene Unterbringung</v>
      </c>
      <c r="F973" s="132" t="e">
        <f>IF(Tableau32[[#This Row],[Zutreffend?
'[ Ja / Nein']]]=0,"",Tableau32[[#This Row],[Zutreffend?
'[ Ja / Nein']]])</f>
        <v>#VALUE!</v>
      </c>
      <c r="G973" s="125" t="s">
        <v>43</v>
      </c>
      <c r="H973" s="133" t="str">
        <f>IF(' 2_Wesentlichkeitsanalyse (dW)'!X198=0,"",' 2_Wesentlichkeitsanalyse (dW)'!X198)</f>
        <v/>
      </c>
      <c r="I973" s="134" t="str">
        <f>IF(' 2_Wesentlichkeitsanalyse (dW)'!AD198=0,"",' 2_Wesentlichkeitsanalyse (dW)'!AD198)</f>
        <v/>
      </c>
    </row>
    <row r="974" spans="2:9" ht="43" hidden="1">
      <c r="B974" s="146" t="str">
        <f>' 2_Wesentlichkeitsanalyse (dW)'!B199</f>
        <v>ESRS S1</v>
      </c>
      <c r="C974" s="122" t="str">
        <f>' 2_Wesentlichkeitsanalyse (dW)'!C199</f>
        <v>S1 - Eigene Belegschaft</v>
      </c>
      <c r="D974" s="131" t="str">
        <f>' 2_Wesentlichkeitsanalyse (dW)'!D199</f>
        <v>Sonstige arbeitsbezogene Rechte</v>
      </c>
      <c r="E974" s="123" t="str">
        <f>' 2_Wesentlichkeitsanalyse (dW)'!E199</f>
        <v>Angemessene Unterbringung</v>
      </c>
      <c r="F974" s="132" t="e">
        <f>IF(Tableau32[[#This Row],[Zutreffend?
'[ Ja / Nein']]]=0,"",Tableau32[[#This Row],[Zutreffend?
'[ Ja / Nein']]])</f>
        <v>#VALUE!</v>
      </c>
      <c r="G974" s="125" t="s">
        <v>43</v>
      </c>
      <c r="H974" s="133" t="str">
        <f>IF(' 2_Wesentlichkeitsanalyse (dW)'!X199=0,"",' 2_Wesentlichkeitsanalyse (dW)'!X199)</f>
        <v/>
      </c>
      <c r="I974" s="134" t="str">
        <f>IF(' 2_Wesentlichkeitsanalyse (dW)'!AD199=0,"",' 2_Wesentlichkeitsanalyse (dW)'!AD199)</f>
        <v/>
      </c>
    </row>
    <row r="975" spans="2:9" ht="43" hidden="1">
      <c r="B975" s="146" t="str">
        <f>' 2_Wesentlichkeitsanalyse (dW)'!B200</f>
        <v>ESRS S1</v>
      </c>
      <c r="C975" s="122" t="str">
        <f>' 2_Wesentlichkeitsanalyse (dW)'!C200</f>
        <v>S1 - Eigene Belegschaft</v>
      </c>
      <c r="D975" s="131" t="str">
        <f>' 2_Wesentlichkeitsanalyse (dW)'!D200</f>
        <v>Sonstige arbeitsbezogene Rechte</v>
      </c>
      <c r="E975" s="123" t="str">
        <f>' 2_Wesentlichkeitsanalyse (dW)'!E200</f>
        <v>Datenschutz</v>
      </c>
      <c r="F975" s="132" t="e">
        <f>IF(Tableau32[[#This Row],[Zutreffend?
'[ Ja / Nein']]]=0,"",Tableau32[[#This Row],[Zutreffend?
'[ Ja / Nein']]])</f>
        <v>#VALUE!</v>
      </c>
      <c r="G975" s="125" t="s">
        <v>43</v>
      </c>
      <c r="H975" s="133" t="str">
        <f>IF(' 2_Wesentlichkeitsanalyse (dW)'!X200=0,"",' 2_Wesentlichkeitsanalyse (dW)'!X200)</f>
        <v/>
      </c>
      <c r="I975" s="134" t="str">
        <f>IF(' 2_Wesentlichkeitsanalyse (dW)'!AD200=0,"",' 2_Wesentlichkeitsanalyse (dW)'!AD200)</f>
        <v/>
      </c>
    </row>
    <row r="976" spans="2:9" ht="43" hidden="1">
      <c r="B976" s="146" t="str">
        <f>' 2_Wesentlichkeitsanalyse (dW)'!B201</f>
        <v>ESRS S1</v>
      </c>
      <c r="C976" s="122" t="str">
        <f>' 2_Wesentlichkeitsanalyse (dW)'!C201</f>
        <v>S1 - Eigene Belegschaft</v>
      </c>
      <c r="D976" s="131" t="str">
        <f>' 2_Wesentlichkeitsanalyse (dW)'!D201</f>
        <v>Sonstige arbeitsbezogene Rechte</v>
      </c>
      <c r="E976" s="123" t="str">
        <f>' 2_Wesentlichkeitsanalyse (dW)'!E201</f>
        <v>Datenschutz</v>
      </c>
      <c r="F976" s="132" t="e">
        <f>IF(Tableau32[[#This Row],[Zutreffend?
'[ Ja / Nein']]]=0,"",Tableau32[[#This Row],[Zutreffend?
'[ Ja / Nein']]])</f>
        <v>#VALUE!</v>
      </c>
      <c r="G976" s="125" t="s">
        <v>43</v>
      </c>
      <c r="H976" s="133" t="str">
        <f>IF(' 2_Wesentlichkeitsanalyse (dW)'!X201=0,"",' 2_Wesentlichkeitsanalyse (dW)'!X201)</f>
        <v/>
      </c>
      <c r="I976" s="134" t="str">
        <f>IF(' 2_Wesentlichkeitsanalyse (dW)'!AD201=0,"",' 2_Wesentlichkeitsanalyse (dW)'!AD201)</f>
        <v/>
      </c>
    </row>
    <row r="977" spans="2:9" ht="43" hidden="1">
      <c r="B977" s="146" t="str">
        <f>' 2_Wesentlichkeitsanalyse (dW)'!B202</f>
        <v>ESRS S1</v>
      </c>
      <c r="C977" s="122" t="str">
        <f>' 2_Wesentlichkeitsanalyse (dW)'!C202</f>
        <v>S1 - Eigene Belegschaft</v>
      </c>
      <c r="D977" s="131" t="str">
        <f>' 2_Wesentlichkeitsanalyse (dW)'!D202</f>
        <v>Sonstige arbeitsbezogene Rechte</v>
      </c>
      <c r="E977" s="123" t="str">
        <f>' 2_Wesentlichkeitsanalyse (dW)'!E202</f>
        <v>Datenschutz</v>
      </c>
      <c r="F977" s="132" t="e">
        <f>IF(Tableau32[[#This Row],[Zutreffend?
'[ Ja / Nein']]]=0,"",Tableau32[[#This Row],[Zutreffend?
'[ Ja / Nein']]])</f>
        <v>#VALUE!</v>
      </c>
      <c r="G977" s="125" t="s">
        <v>43</v>
      </c>
      <c r="H977" s="133" t="str">
        <f>IF(' 2_Wesentlichkeitsanalyse (dW)'!X202=0,"",' 2_Wesentlichkeitsanalyse (dW)'!X202)</f>
        <v/>
      </c>
      <c r="I977" s="134" t="str">
        <f>IF(' 2_Wesentlichkeitsanalyse (dW)'!AD202=0,"",' 2_Wesentlichkeitsanalyse (dW)'!AD202)</f>
        <v/>
      </c>
    </row>
    <row r="978" spans="2:9" ht="43" hidden="1">
      <c r="B978" s="146" t="str">
        <f>' 2_Wesentlichkeitsanalyse (dW)'!B203</f>
        <v>ESRS S1</v>
      </c>
      <c r="C978" s="122" t="str">
        <f>' 2_Wesentlichkeitsanalyse (dW)'!C203</f>
        <v>S1 - Eigene Belegschaft</v>
      </c>
      <c r="D978" s="131" t="str">
        <f>' 2_Wesentlichkeitsanalyse (dW)'!D203</f>
        <v>Sonstige arbeitsbezogene Rechte</v>
      </c>
      <c r="E978" s="123" t="str">
        <f>' 2_Wesentlichkeitsanalyse (dW)'!E203</f>
        <v>Datenschutz</v>
      </c>
      <c r="F978" s="132" t="e">
        <f>IF(Tableau32[[#This Row],[Zutreffend?
'[ Ja / Nein']]]=0,"",Tableau32[[#This Row],[Zutreffend?
'[ Ja / Nein']]])</f>
        <v>#VALUE!</v>
      </c>
      <c r="G978" s="125" t="s">
        <v>43</v>
      </c>
      <c r="H978" s="133" t="str">
        <f>IF(' 2_Wesentlichkeitsanalyse (dW)'!X203=0,"",' 2_Wesentlichkeitsanalyse (dW)'!X203)</f>
        <v/>
      </c>
      <c r="I978" s="134" t="str">
        <f>IF(' 2_Wesentlichkeitsanalyse (dW)'!AD203=0,"",' 2_Wesentlichkeitsanalyse (dW)'!AD203)</f>
        <v/>
      </c>
    </row>
    <row r="979" spans="2:9" ht="86" hidden="1">
      <c r="B979" s="146" t="str">
        <f>' 2_Wesentlichkeitsanalyse (dW)'!B205</f>
        <v>ESRS S2</v>
      </c>
      <c r="C979" s="122" t="str">
        <f>' 2_Wesentlichkeitsanalyse (dW)'!C205</f>
        <v>S2 - Arbeitskräfte in der Wertschöpfungskette</v>
      </c>
      <c r="D979" s="131" t="str">
        <f>' 2_Wesentlichkeitsanalyse (dW)'!D205</f>
        <v>Arbeitsbedingungen</v>
      </c>
      <c r="E979" s="123" t="str">
        <f>' 2_Wesentlichkeitsanalyse (dW)'!E205</f>
        <v>Sichere Beschäftigung</v>
      </c>
      <c r="F979" s="132" t="e">
        <f>IF(Tableau32[[#This Row],[Zutreffend?
'[ Ja / Nein']]]=0,"",Tableau32[[#This Row],[Zutreffend?
'[ Ja / Nein']]])</f>
        <v>#VALUE!</v>
      </c>
      <c r="G979" s="125" t="s">
        <v>43</v>
      </c>
      <c r="H979" s="133" t="str">
        <f>IF(' 2_Wesentlichkeitsanalyse (dW)'!X205=0,"",' 2_Wesentlichkeitsanalyse (dW)'!X205)</f>
        <v/>
      </c>
      <c r="I979" s="134" t="str">
        <f>IF(' 2_Wesentlichkeitsanalyse (dW)'!AD205=0,"",' 2_Wesentlichkeitsanalyse (dW)'!AD205)</f>
        <v/>
      </c>
    </row>
    <row r="980" spans="2:9" ht="86" hidden="1">
      <c r="B980" s="146" t="str">
        <f>' 2_Wesentlichkeitsanalyse (dW)'!B206</f>
        <v>ESRS S2</v>
      </c>
      <c r="C980" s="122" t="str">
        <f>' 2_Wesentlichkeitsanalyse (dW)'!C206</f>
        <v>S2 - Arbeitskräfte in der Wertschöpfungskette</v>
      </c>
      <c r="D980" s="131" t="str">
        <f>' 2_Wesentlichkeitsanalyse (dW)'!D206</f>
        <v>Arbeitsbedingungen</v>
      </c>
      <c r="E980" s="123" t="str">
        <f>' 2_Wesentlichkeitsanalyse (dW)'!E206</f>
        <v>Sichere Beschäftigung</v>
      </c>
      <c r="F980" s="132" t="e">
        <f>IF(Tableau32[[#This Row],[Zutreffend?
'[ Ja / Nein']]]=0,"",Tableau32[[#This Row],[Zutreffend?
'[ Ja / Nein']]])</f>
        <v>#VALUE!</v>
      </c>
      <c r="G980" s="125" t="s">
        <v>43</v>
      </c>
      <c r="H980" s="133" t="str">
        <f>IF(' 2_Wesentlichkeitsanalyse (dW)'!X206=0,"",' 2_Wesentlichkeitsanalyse (dW)'!X206)</f>
        <v/>
      </c>
      <c r="I980" s="134" t="str">
        <f>IF(' 2_Wesentlichkeitsanalyse (dW)'!AD206=0,"",' 2_Wesentlichkeitsanalyse (dW)'!AD206)</f>
        <v/>
      </c>
    </row>
    <row r="981" spans="2:9" ht="86" hidden="1">
      <c r="B981" s="146" t="str">
        <f>' 2_Wesentlichkeitsanalyse (dW)'!B207</f>
        <v>ESRS S2</v>
      </c>
      <c r="C981" s="122" t="str">
        <f>' 2_Wesentlichkeitsanalyse (dW)'!C207</f>
        <v>S2 - Arbeitskräfte in der Wertschöpfungskette</v>
      </c>
      <c r="D981" s="131" t="str">
        <f>' 2_Wesentlichkeitsanalyse (dW)'!D207</f>
        <v>Arbeitsbedingungen</v>
      </c>
      <c r="E981" s="123" t="str">
        <f>' 2_Wesentlichkeitsanalyse (dW)'!E207</f>
        <v>Sichere Beschäftigung</v>
      </c>
      <c r="F981" s="132" t="e">
        <f>IF(Tableau32[[#This Row],[Zutreffend?
'[ Ja / Nein']]]=0,"",Tableau32[[#This Row],[Zutreffend?
'[ Ja / Nein']]])</f>
        <v>#VALUE!</v>
      </c>
      <c r="G981" s="125" t="s">
        <v>43</v>
      </c>
      <c r="H981" s="133" t="str">
        <f>IF(' 2_Wesentlichkeitsanalyse (dW)'!X207=0,"",' 2_Wesentlichkeitsanalyse (dW)'!X207)</f>
        <v/>
      </c>
      <c r="I981" s="134" t="str">
        <f>IF(' 2_Wesentlichkeitsanalyse (dW)'!AD207=0,"",' 2_Wesentlichkeitsanalyse (dW)'!AD207)</f>
        <v/>
      </c>
    </row>
    <row r="982" spans="2:9" ht="86" hidden="1">
      <c r="B982" s="146" t="str">
        <f>' 2_Wesentlichkeitsanalyse (dW)'!B208</f>
        <v>ESRS S2</v>
      </c>
      <c r="C982" s="122" t="str">
        <f>' 2_Wesentlichkeitsanalyse (dW)'!C208</f>
        <v>S2 - Arbeitskräfte in der Wertschöpfungskette</v>
      </c>
      <c r="D982" s="131" t="str">
        <f>' 2_Wesentlichkeitsanalyse (dW)'!D208</f>
        <v>Arbeitsbedingungen</v>
      </c>
      <c r="E982" s="123" t="str">
        <f>' 2_Wesentlichkeitsanalyse (dW)'!E208</f>
        <v>Sichere Beschäftigung</v>
      </c>
      <c r="F982" s="132" t="e">
        <f>IF(Tableau32[[#This Row],[Zutreffend?
'[ Ja / Nein']]]=0,"",Tableau32[[#This Row],[Zutreffend?
'[ Ja / Nein']]])</f>
        <v>#VALUE!</v>
      </c>
      <c r="G982" s="125" t="s">
        <v>43</v>
      </c>
      <c r="H982" s="133" t="str">
        <f>IF(' 2_Wesentlichkeitsanalyse (dW)'!X208=0,"",' 2_Wesentlichkeitsanalyse (dW)'!X208)</f>
        <v/>
      </c>
      <c r="I982" s="134" t="str">
        <f>IF(' 2_Wesentlichkeitsanalyse (dW)'!AD208=0,"",' 2_Wesentlichkeitsanalyse (dW)'!AD208)</f>
        <v/>
      </c>
    </row>
    <row r="983" spans="2:9" ht="86" hidden="1">
      <c r="B983" s="146" t="str">
        <f>' 2_Wesentlichkeitsanalyse (dW)'!B209</f>
        <v>ESRS S2</v>
      </c>
      <c r="C983" s="122" t="str">
        <f>' 2_Wesentlichkeitsanalyse (dW)'!C209</f>
        <v>S2 - Arbeitskräfte in der Wertschöpfungskette</v>
      </c>
      <c r="D983" s="131" t="str">
        <f>' 2_Wesentlichkeitsanalyse (dW)'!D209</f>
        <v>Arbeitsbedingungen</v>
      </c>
      <c r="E983" s="123" t="str">
        <f>' 2_Wesentlichkeitsanalyse (dW)'!E209</f>
        <v>Arbeitszeit</v>
      </c>
      <c r="F983" s="132" t="e">
        <f>IF(Tableau32[[#This Row],[Zutreffend?
'[ Ja / Nein']]]=0,"",Tableau32[[#This Row],[Zutreffend?
'[ Ja / Nein']]])</f>
        <v>#VALUE!</v>
      </c>
      <c r="G983" s="125" t="s">
        <v>43</v>
      </c>
      <c r="H983" s="133" t="str">
        <f>IF(' 2_Wesentlichkeitsanalyse (dW)'!X209=0,"",' 2_Wesentlichkeitsanalyse (dW)'!X209)</f>
        <v/>
      </c>
      <c r="I983" s="134" t="str">
        <f>IF(' 2_Wesentlichkeitsanalyse (dW)'!AD209=0,"",' 2_Wesentlichkeitsanalyse (dW)'!AD209)</f>
        <v/>
      </c>
    </row>
    <row r="984" spans="2:9" ht="86" hidden="1">
      <c r="B984" s="147" t="str">
        <f>' 2_Wesentlichkeitsanalyse (dW)'!B210</f>
        <v>ESRS S2</v>
      </c>
      <c r="C984" s="124" t="str">
        <f>' 2_Wesentlichkeitsanalyse (dW)'!C210</f>
        <v>S2 - Arbeitskräfte in der Wertschöpfungskette</v>
      </c>
      <c r="D984" s="135" t="str">
        <f>' 2_Wesentlichkeitsanalyse (dW)'!D210</f>
        <v>Arbeitsbedingungen</v>
      </c>
      <c r="E984" s="136" t="str">
        <f>' 2_Wesentlichkeitsanalyse (dW)'!E210</f>
        <v>Arbeitszeit</v>
      </c>
      <c r="F984" s="137" t="e">
        <f>IF(Tableau32[[#This Row],[Zutreffend?
'[ Ja / Nein']]]=0,"",Tableau32[[#This Row],[Zutreffend?
'[ Ja / Nein']]])</f>
        <v>#VALUE!</v>
      </c>
      <c r="G984" s="138" t="s">
        <v>43</v>
      </c>
      <c r="H984" s="139" t="str">
        <f>IF(' 2_Wesentlichkeitsanalyse (dW)'!X210=0,"",' 2_Wesentlichkeitsanalyse (dW)'!X210)</f>
        <v/>
      </c>
      <c r="I984" s="140" t="str">
        <f>IF(' 2_Wesentlichkeitsanalyse (dW)'!AD210=0,"",' 2_Wesentlichkeitsanalyse (dW)'!AD210)</f>
        <v/>
      </c>
    </row>
    <row r="985" spans="2:9" ht="86" hidden="1">
      <c r="B985" s="146" t="str">
        <f>' 2_Wesentlichkeitsanalyse (dW)'!B211</f>
        <v>ESRS S2</v>
      </c>
      <c r="C985" s="122" t="str">
        <f>' 2_Wesentlichkeitsanalyse (dW)'!C211</f>
        <v>S2 - Arbeitskräfte in der Wertschöpfungskette</v>
      </c>
      <c r="D985" s="131" t="str">
        <f>' 2_Wesentlichkeitsanalyse (dW)'!D211</f>
        <v>Arbeitsbedingungen</v>
      </c>
      <c r="E985" s="123" t="str">
        <f>' 2_Wesentlichkeitsanalyse (dW)'!E211</f>
        <v>Arbeitszeit</v>
      </c>
      <c r="F985" s="132" t="e">
        <f>IF(Tableau32[[#This Row],[Zutreffend?
'[ Ja / Nein']]]=0,"",Tableau32[[#This Row],[Zutreffend?
'[ Ja / Nein']]])</f>
        <v>#VALUE!</v>
      </c>
      <c r="G985" s="125" t="s">
        <v>43</v>
      </c>
      <c r="H985" s="133" t="str">
        <f>IF(' 2_Wesentlichkeitsanalyse (dW)'!X211=0,"",' 2_Wesentlichkeitsanalyse (dW)'!X211)</f>
        <v/>
      </c>
      <c r="I985" s="134" t="str">
        <f>IF(' 2_Wesentlichkeitsanalyse (dW)'!AD211=0,"",' 2_Wesentlichkeitsanalyse (dW)'!AD211)</f>
        <v/>
      </c>
    </row>
    <row r="986" spans="2:9" ht="86" hidden="1">
      <c r="B986" s="146" t="str">
        <f>' 2_Wesentlichkeitsanalyse (dW)'!B212</f>
        <v>ESRS S2</v>
      </c>
      <c r="C986" s="122" t="str">
        <f>' 2_Wesentlichkeitsanalyse (dW)'!C212</f>
        <v>S2 - Arbeitskräfte in der Wertschöpfungskette</v>
      </c>
      <c r="D986" s="131" t="str">
        <f>' 2_Wesentlichkeitsanalyse (dW)'!D212</f>
        <v>Arbeitsbedingungen</v>
      </c>
      <c r="E986" s="123" t="str">
        <f>' 2_Wesentlichkeitsanalyse (dW)'!E212</f>
        <v>Arbeitszeit</v>
      </c>
      <c r="F986" s="132" t="e">
        <f>IF(Tableau32[[#This Row],[Zutreffend?
'[ Ja / Nein']]]=0,"",Tableau32[[#This Row],[Zutreffend?
'[ Ja / Nein']]])</f>
        <v>#VALUE!</v>
      </c>
      <c r="G986" s="125" t="s">
        <v>43</v>
      </c>
      <c r="H986" s="133" t="str">
        <f>IF(' 2_Wesentlichkeitsanalyse (dW)'!X212=0,"",' 2_Wesentlichkeitsanalyse (dW)'!X212)</f>
        <v/>
      </c>
      <c r="I986" s="134" t="str">
        <f>IF(' 2_Wesentlichkeitsanalyse (dW)'!AD212=0,"",' 2_Wesentlichkeitsanalyse (dW)'!AD212)</f>
        <v/>
      </c>
    </row>
    <row r="987" spans="2:9" ht="86" hidden="1">
      <c r="B987" s="146" t="str">
        <f>' 2_Wesentlichkeitsanalyse (dW)'!B213</f>
        <v>ESRS S2</v>
      </c>
      <c r="C987" s="122" t="str">
        <f>' 2_Wesentlichkeitsanalyse (dW)'!C213</f>
        <v>S2 - Arbeitskräfte in der Wertschöpfungskette</v>
      </c>
      <c r="D987" s="131" t="str">
        <f>' 2_Wesentlichkeitsanalyse (dW)'!D213</f>
        <v>Arbeitsbedingungen</v>
      </c>
      <c r="E987" s="123" t="str">
        <f>' 2_Wesentlichkeitsanalyse (dW)'!E213</f>
        <v>Angemessene Entlohnung</v>
      </c>
      <c r="F987" s="132" t="e">
        <f>IF(Tableau32[[#This Row],[Zutreffend?
'[ Ja / Nein']]]=0,"",Tableau32[[#This Row],[Zutreffend?
'[ Ja / Nein']]])</f>
        <v>#VALUE!</v>
      </c>
      <c r="G987" s="125" t="s">
        <v>43</v>
      </c>
      <c r="H987" s="133" t="str">
        <f>IF(' 2_Wesentlichkeitsanalyse (dW)'!X213=0,"",' 2_Wesentlichkeitsanalyse (dW)'!X213)</f>
        <v/>
      </c>
      <c r="I987" s="134" t="str">
        <f>IF(' 2_Wesentlichkeitsanalyse (dW)'!AD213=0,"",' 2_Wesentlichkeitsanalyse (dW)'!AD213)</f>
        <v/>
      </c>
    </row>
    <row r="988" spans="2:9" ht="86" hidden="1">
      <c r="B988" s="146" t="str">
        <f>' 2_Wesentlichkeitsanalyse (dW)'!B214</f>
        <v>ESRS S2</v>
      </c>
      <c r="C988" s="122" t="str">
        <f>' 2_Wesentlichkeitsanalyse (dW)'!C214</f>
        <v>S2 - Arbeitskräfte in der Wertschöpfungskette</v>
      </c>
      <c r="D988" s="131" t="str">
        <f>' 2_Wesentlichkeitsanalyse (dW)'!D214</f>
        <v>Arbeitsbedingungen</v>
      </c>
      <c r="E988" s="123" t="str">
        <f>' 2_Wesentlichkeitsanalyse (dW)'!E214</f>
        <v>Angemessene Entlohnung</v>
      </c>
      <c r="F988" s="132" t="e">
        <f>IF(Tableau32[[#This Row],[Zutreffend?
'[ Ja / Nein']]]=0,"",Tableau32[[#This Row],[Zutreffend?
'[ Ja / Nein']]])</f>
        <v>#VALUE!</v>
      </c>
      <c r="G988" s="125" t="s">
        <v>43</v>
      </c>
      <c r="H988" s="133" t="str">
        <f>IF(' 2_Wesentlichkeitsanalyse (dW)'!X214=0,"",' 2_Wesentlichkeitsanalyse (dW)'!X214)</f>
        <v/>
      </c>
      <c r="I988" s="134" t="str">
        <f>IF(' 2_Wesentlichkeitsanalyse (dW)'!AD214=0,"",' 2_Wesentlichkeitsanalyse (dW)'!AD214)</f>
        <v/>
      </c>
    </row>
    <row r="989" spans="2:9" ht="86" hidden="1">
      <c r="B989" s="146" t="str">
        <f>' 2_Wesentlichkeitsanalyse (dW)'!B215</f>
        <v>ESRS S2</v>
      </c>
      <c r="C989" s="122" t="str">
        <f>' 2_Wesentlichkeitsanalyse (dW)'!C215</f>
        <v>S2 - Arbeitskräfte in der Wertschöpfungskette</v>
      </c>
      <c r="D989" s="131" t="str">
        <f>' 2_Wesentlichkeitsanalyse (dW)'!D215</f>
        <v>Arbeitsbedingungen</v>
      </c>
      <c r="E989" s="123" t="str">
        <f>' 2_Wesentlichkeitsanalyse (dW)'!E215</f>
        <v>Angemessene Entlohnung</v>
      </c>
      <c r="F989" s="132" t="e">
        <f>IF(Tableau32[[#This Row],[Zutreffend?
'[ Ja / Nein']]]=0,"",Tableau32[[#This Row],[Zutreffend?
'[ Ja / Nein']]])</f>
        <v>#VALUE!</v>
      </c>
      <c r="G989" s="125" t="s">
        <v>43</v>
      </c>
      <c r="H989" s="133" t="str">
        <f>IF(' 2_Wesentlichkeitsanalyse (dW)'!X215=0,"",' 2_Wesentlichkeitsanalyse (dW)'!X215)</f>
        <v/>
      </c>
      <c r="I989" s="134" t="str">
        <f>IF(' 2_Wesentlichkeitsanalyse (dW)'!AD215=0,"",' 2_Wesentlichkeitsanalyse (dW)'!AD215)</f>
        <v/>
      </c>
    </row>
    <row r="990" spans="2:9" ht="86" hidden="1">
      <c r="B990" s="146" t="str">
        <f>' 2_Wesentlichkeitsanalyse (dW)'!B216</f>
        <v>ESRS S2</v>
      </c>
      <c r="C990" s="122" t="str">
        <f>' 2_Wesentlichkeitsanalyse (dW)'!C216</f>
        <v>S2 - Arbeitskräfte in der Wertschöpfungskette</v>
      </c>
      <c r="D990" s="131" t="str">
        <f>' 2_Wesentlichkeitsanalyse (dW)'!D216</f>
        <v>Arbeitsbedingungen</v>
      </c>
      <c r="E990" s="123" t="str">
        <f>' 2_Wesentlichkeitsanalyse (dW)'!E216</f>
        <v>Angemessene Entlohnung</v>
      </c>
      <c r="F990" s="132" t="e">
        <f>IF(Tableau32[[#This Row],[Zutreffend?
'[ Ja / Nein']]]=0,"",Tableau32[[#This Row],[Zutreffend?
'[ Ja / Nein']]])</f>
        <v>#VALUE!</v>
      </c>
      <c r="G990" s="125" t="s">
        <v>43</v>
      </c>
      <c r="H990" s="133" t="str">
        <f>IF(' 2_Wesentlichkeitsanalyse (dW)'!X216=0,"",' 2_Wesentlichkeitsanalyse (dW)'!X216)</f>
        <v/>
      </c>
      <c r="I990" s="134" t="str">
        <f>IF(' 2_Wesentlichkeitsanalyse (dW)'!AD216=0,"",' 2_Wesentlichkeitsanalyse (dW)'!AD216)</f>
        <v/>
      </c>
    </row>
    <row r="991" spans="2:9" ht="86" hidden="1">
      <c r="B991" s="146" t="str">
        <f>' 2_Wesentlichkeitsanalyse (dW)'!B217</f>
        <v>ESRS S2</v>
      </c>
      <c r="C991" s="122" t="str">
        <f>' 2_Wesentlichkeitsanalyse (dW)'!C217</f>
        <v>S2 - Arbeitskräfte in der Wertschöpfungskette</v>
      </c>
      <c r="D991" s="131" t="str">
        <f>' 2_Wesentlichkeitsanalyse (dW)'!D217</f>
        <v>Arbeitsbedingungen</v>
      </c>
      <c r="E991" s="123" t="str">
        <f>' 2_Wesentlichkeitsanalyse (dW)'!E217</f>
        <v>Sozialer Dialog</v>
      </c>
      <c r="F991" s="132" t="e">
        <f>IF(Tableau32[[#This Row],[Zutreffend?
'[ Ja / Nein']]]=0,"",Tableau32[[#This Row],[Zutreffend?
'[ Ja / Nein']]])</f>
        <v>#VALUE!</v>
      </c>
      <c r="G991" s="125" t="s">
        <v>43</v>
      </c>
      <c r="H991" s="133" t="str">
        <f>IF(' 2_Wesentlichkeitsanalyse (dW)'!X217=0,"",' 2_Wesentlichkeitsanalyse (dW)'!X217)</f>
        <v/>
      </c>
      <c r="I991" s="134" t="str">
        <f>IF(' 2_Wesentlichkeitsanalyse (dW)'!AD217=0,"",' 2_Wesentlichkeitsanalyse (dW)'!AD217)</f>
        <v/>
      </c>
    </row>
    <row r="992" spans="2:9" ht="86" hidden="1">
      <c r="B992" s="146" t="str">
        <f>' 2_Wesentlichkeitsanalyse (dW)'!B218</f>
        <v>ESRS S2</v>
      </c>
      <c r="C992" s="122" t="str">
        <f>' 2_Wesentlichkeitsanalyse (dW)'!C218</f>
        <v>S2 - Arbeitskräfte in der Wertschöpfungskette</v>
      </c>
      <c r="D992" s="131" t="str">
        <f>' 2_Wesentlichkeitsanalyse (dW)'!D218</f>
        <v>Arbeitsbedingungen</v>
      </c>
      <c r="E992" s="123" t="str">
        <f>' 2_Wesentlichkeitsanalyse (dW)'!E218</f>
        <v>Sozialer Dialog</v>
      </c>
      <c r="F992" s="132" t="e">
        <f>IF(Tableau32[[#This Row],[Zutreffend?
'[ Ja / Nein']]]=0,"",Tableau32[[#This Row],[Zutreffend?
'[ Ja / Nein']]])</f>
        <v>#VALUE!</v>
      </c>
      <c r="G992" s="125" t="s">
        <v>43</v>
      </c>
      <c r="H992" s="133" t="str">
        <f>IF(' 2_Wesentlichkeitsanalyse (dW)'!X218=0,"",' 2_Wesentlichkeitsanalyse (dW)'!X218)</f>
        <v/>
      </c>
      <c r="I992" s="134" t="str">
        <f>IF(' 2_Wesentlichkeitsanalyse (dW)'!AD218=0,"",' 2_Wesentlichkeitsanalyse (dW)'!AD218)</f>
        <v/>
      </c>
    </row>
    <row r="993" spans="2:9" ht="86" hidden="1">
      <c r="B993" s="146" t="str">
        <f>' 2_Wesentlichkeitsanalyse (dW)'!B219</f>
        <v>ESRS S2</v>
      </c>
      <c r="C993" s="122" t="str">
        <f>' 2_Wesentlichkeitsanalyse (dW)'!C219</f>
        <v>S2 - Arbeitskräfte in der Wertschöpfungskette</v>
      </c>
      <c r="D993" s="131" t="str">
        <f>' 2_Wesentlichkeitsanalyse (dW)'!D219</f>
        <v>Arbeitsbedingungen</v>
      </c>
      <c r="E993" s="123" t="str">
        <f>' 2_Wesentlichkeitsanalyse (dW)'!E219</f>
        <v>Sozialer Dialog</v>
      </c>
      <c r="F993" s="132" t="e">
        <f>IF(Tableau32[[#This Row],[Zutreffend?
'[ Ja / Nein']]]=0,"",Tableau32[[#This Row],[Zutreffend?
'[ Ja / Nein']]])</f>
        <v>#VALUE!</v>
      </c>
      <c r="G993" s="125" t="s">
        <v>43</v>
      </c>
      <c r="H993" s="133" t="str">
        <f>IF(' 2_Wesentlichkeitsanalyse (dW)'!X219=0,"",' 2_Wesentlichkeitsanalyse (dW)'!X219)</f>
        <v/>
      </c>
      <c r="I993" s="134" t="str">
        <f>IF(' 2_Wesentlichkeitsanalyse (dW)'!AD219=0,"",' 2_Wesentlichkeitsanalyse (dW)'!AD219)</f>
        <v/>
      </c>
    </row>
    <row r="994" spans="2:9" ht="86" hidden="1">
      <c r="B994" s="146" t="str">
        <f>' 2_Wesentlichkeitsanalyse (dW)'!B220</f>
        <v>ESRS S2</v>
      </c>
      <c r="C994" s="122" t="str">
        <f>' 2_Wesentlichkeitsanalyse (dW)'!C220</f>
        <v>S2 - Arbeitskräfte in der Wertschöpfungskette</v>
      </c>
      <c r="D994" s="131" t="str">
        <f>' 2_Wesentlichkeitsanalyse (dW)'!D220</f>
        <v>Arbeitsbedingungen</v>
      </c>
      <c r="E994" s="123" t="str">
        <f>' 2_Wesentlichkeitsanalyse (dW)'!E220</f>
        <v>Sozialer Dialog</v>
      </c>
      <c r="F994" s="132" t="e">
        <f>IF(Tableau32[[#This Row],[Zutreffend?
'[ Ja / Nein']]]=0,"",Tableau32[[#This Row],[Zutreffend?
'[ Ja / Nein']]])</f>
        <v>#VALUE!</v>
      </c>
      <c r="G994" s="125" t="s">
        <v>43</v>
      </c>
      <c r="H994" s="133" t="str">
        <f>IF(' 2_Wesentlichkeitsanalyse (dW)'!X220=0,"",' 2_Wesentlichkeitsanalyse (dW)'!X220)</f>
        <v/>
      </c>
      <c r="I994" s="134" t="str">
        <f>IF(' 2_Wesentlichkeitsanalyse (dW)'!AD220=0,"",' 2_Wesentlichkeitsanalyse (dW)'!AD220)</f>
        <v/>
      </c>
    </row>
    <row r="995" spans="2:9" ht="86" hidden="1">
      <c r="B995" s="146" t="str">
        <f>' 2_Wesentlichkeitsanalyse (dW)'!B221</f>
        <v>ESRS S2</v>
      </c>
      <c r="C995" s="122" t="str">
        <f>' 2_Wesentlichkeitsanalyse (dW)'!C221</f>
        <v>S2 - Arbeitskräfte in der Wertschöpfungskette</v>
      </c>
      <c r="D995" s="131" t="str">
        <f>' 2_Wesentlichkeitsanalyse (dW)'!D221</f>
        <v>Arbeitsbedingungen</v>
      </c>
      <c r="E995" s="123" t="str">
        <f>' 2_Wesentlichkeitsanalyse (dW)'!E221</f>
        <v>Vereinigungsfreiheit, einschließlich der Existenz von Betriebsräten</v>
      </c>
      <c r="F995" s="132" t="e">
        <f>IF(Tableau32[[#This Row],[Zutreffend?
'[ Ja / Nein']]]=0,"",Tableau32[[#This Row],[Zutreffend?
'[ Ja / Nein']]])</f>
        <v>#VALUE!</v>
      </c>
      <c r="G995" s="125" t="s">
        <v>43</v>
      </c>
      <c r="H995" s="133" t="str">
        <f>IF(' 2_Wesentlichkeitsanalyse (dW)'!X221=0,"",' 2_Wesentlichkeitsanalyse (dW)'!X221)</f>
        <v/>
      </c>
      <c r="I995" s="134" t="str">
        <f>IF(' 2_Wesentlichkeitsanalyse (dW)'!AD221=0,"",' 2_Wesentlichkeitsanalyse (dW)'!AD221)</f>
        <v/>
      </c>
    </row>
    <row r="996" spans="2:9" ht="86" hidden="1">
      <c r="B996" s="146" t="str">
        <f>' 2_Wesentlichkeitsanalyse (dW)'!B222</f>
        <v>ESRS S2</v>
      </c>
      <c r="C996" s="122" t="str">
        <f>' 2_Wesentlichkeitsanalyse (dW)'!C222</f>
        <v>S2 - Arbeitskräfte in der Wertschöpfungskette</v>
      </c>
      <c r="D996" s="131" t="str">
        <f>' 2_Wesentlichkeitsanalyse (dW)'!D222</f>
        <v>Arbeitsbedingungen</v>
      </c>
      <c r="E996" s="123" t="str">
        <f>' 2_Wesentlichkeitsanalyse (dW)'!E222</f>
        <v>Vereinigungsfreiheit, einschließlich der Existenz von Betriebsräten</v>
      </c>
      <c r="F996" s="132" t="e">
        <f>IF(Tableau32[[#This Row],[Zutreffend?
'[ Ja / Nein']]]=0,"",Tableau32[[#This Row],[Zutreffend?
'[ Ja / Nein']]])</f>
        <v>#VALUE!</v>
      </c>
      <c r="G996" s="125" t="s">
        <v>43</v>
      </c>
      <c r="H996" s="133" t="str">
        <f>IF(' 2_Wesentlichkeitsanalyse (dW)'!X222=0,"",' 2_Wesentlichkeitsanalyse (dW)'!X222)</f>
        <v/>
      </c>
      <c r="I996" s="134" t="str">
        <f>IF(' 2_Wesentlichkeitsanalyse (dW)'!AD222=0,"",' 2_Wesentlichkeitsanalyse (dW)'!AD222)</f>
        <v/>
      </c>
    </row>
    <row r="997" spans="2:9" ht="86" hidden="1">
      <c r="B997" s="146" t="str">
        <f>' 2_Wesentlichkeitsanalyse (dW)'!B223</f>
        <v>ESRS S2</v>
      </c>
      <c r="C997" s="122" t="str">
        <f>' 2_Wesentlichkeitsanalyse (dW)'!C223</f>
        <v>S2 - Arbeitskräfte in der Wertschöpfungskette</v>
      </c>
      <c r="D997" s="131" t="str">
        <f>' 2_Wesentlichkeitsanalyse (dW)'!D223</f>
        <v>Arbeitsbedingungen</v>
      </c>
      <c r="E997" s="123" t="str">
        <f>' 2_Wesentlichkeitsanalyse (dW)'!E223</f>
        <v>Vereinigungsfreiheit, einschließlich der Existenz von Betriebsräten</v>
      </c>
      <c r="F997" s="132" t="e">
        <f>IF(Tableau32[[#This Row],[Zutreffend?
'[ Ja / Nein']]]=0,"",Tableau32[[#This Row],[Zutreffend?
'[ Ja / Nein']]])</f>
        <v>#VALUE!</v>
      </c>
      <c r="G997" s="125" t="s">
        <v>43</v>
      </c>
      <c r="H997" s="133" t="str">
        <f>IF(' 2_Wesentlichkeitsanalyse (dW)'!X223=0,"",' 2_Wesentlichkeitsanalyse (dW)'!X223)</f>
        <v/>
      </c>
      <c r="I997" s="134" t="str">
        <f>IF(' 2_Wesentlichkeitsanalyse (dW)'!AD223=0,"",' 2_Wesentlichkeitsanalyse (dW)'!AD223)</f>
        <v/>
      </c>
    </row>
    <row r="998" spans="2:9" ht="86" hidden="1">
      <c r="B998" s="146" t="str">
        <f>' 2_Wesentlichkeitsanalyse (dW)'!B224</f>
        <v>ESRS S2</v>
      </c>
      <c r="C998" s="122" t="str">
        <f>' 2_Wesentlichkeitsanalyse (dW)'!C224</f>
        <v>S2 - Arbeitskräfte in der Wertschöpfungskette</v>
      </c>
      <c r="D998" s="131" t="str">
        <f>' 2_Wesentlichkeitsanalyse (dW)'!D224</f>
        <v>Arbeitsbedingungen</v>
      </c>
      <c r="E998" s="123" t="str">
        <f>' 2_Wesentlichkeitsanalyse (dW)'!E224</f>
        <v>Vereinigungsfreiheit, einschließlich der Existenz von Betriebsräten</v>
      </c>
      <c r="F998" s="132" t="e">
        <f>IF(Tableau32[[#This Row],[Zutreffend?
'[ Ja / Nein']]]=0,"",Tableau32[[#This Row],[Zutreffend?
'[ Ja / Nein']]])</f>
        <v>#VALUE!</v>
      </c>
      <c r="G998" s="125" t="s">
        <v>43</v>
      </c>
      <c r="H998" s="133" t="str">
        <f>IF(' 2_Wesentlichkeitsanalyse (dW)'!X224=0,"",' 2_Wesentlichkeitsanalyse (dW)'!X224)</f>
        <v/>
      </c>
      <c r="I998" s="134" t="str">
        <f>IF(' 2_Wesentlichkeitsanalyse (dW)'!AD224=0,"",' 2_Wesentlichkeitsanalyse (dW)'!AD224)</f>
        <v/>
      </c>
    </row>
    <row r="999" spans="2:9" ht="86" hidden="1">
      <c r="B999" s="146" t="str">
        <f>' 2_Wesentlichkeitsanalyse (dW)'!B225</f>
        <v>ESRS S2</v>
      </c>
      <c r="C999" s="122" t="str">
        <f>' 2_Wesentlichkeitsanalyse (dW)'!C225</f>
        <v>S2 - Arbeitskräfte in der Wertschöpfungskette</v>
      </c>
      <c r="D999" s="131" t="str">
        <f>' 2_Wesentlichkeitsanalyse (dW)'!D225</f>
        <v>Arbeitsbedingungen</v>
      </c>
      <c r="E999" s="123" t="str">
        <f>' 2_Wesentlichkeitsanalyse (dW)'!E225</f>
        <v>Tarifverhandlungen</v>
      </c>
      <c r="F999" s="132" t="e">
        <f>IF(Tableau32[[#This Row],[Zutreffend?
'[ Ja / Nein']]]=0,"",Tableau32[[#This Row],[Zutreffend?
'[ Ja / Nein']]])</f>
        <v>#VALUE!</v>
      </c>
      <c r="G999" s="125" t="s">
        <v>43</v>
      </c>
      <c r="H999" s="133" t="str">
        <f>IF(' 2_Wesentlichkeitsanalyse (dW)'!X225=0,"",' 2_Wesentlichkeitsanalyse (dW)'!X225)</f>
        <v/>
      </c>
      <c r="I999" s="134" t="str">
        <f>IF(' 2_Wesentlichkeitsanalyse (dW)'!AD225=0,"",' 2_Wesentlichkeitsanalyse (dW)'!AD225)</f>
        <v/>
      </c>
    </row>
    <row r="1000" spans="2:9" ht="86" hidden="1">
      <c r="B1000" s="146" t="str">
        <f>' 2_Wesentlichkeitsanalyse (dW)'!B226</f>
        <v>ESRS S2</v>
      </c>
      <c r="C1000" s="122" t="str">
        <f>' 2_Wesentlichkeitsanalyse (dW)'!C226</f>
        <v>S2 - Arbeitskräfte in der Wertschöpfungskette</v>
      </c>
      <c r="D1000" s="131" t="str">
        <f>' 2_Wesentlichkeitsanalyse (dW)'!D226</f>
        <v>Arbeitsbedingungen</v>
      </c>
      <c r="E1000" s="123" t="str">
        <f>' 2_Wesentlichkeitsanalyse (dW)'!E226</f>
        <v>Tarifverhandlungen</v>
      </c>
      <c r="F1000" s="132" t="e">
        <f>IF(Tableau32[[#This Row],[Zutreffend?
'[ Ja / Nein']]]=0,"",Tableau32[[#This Row],[Zutreffend?
'[ Ja / Nein']]])</f>
        <v>#VALUE!</v>
      </c>
      <c r="G1000" s="125" t="s">
        <v>43</v>
      </c>
      <c r="H1000" s="133" t="str">
        <f>IF(' 2_Wesentlichkeitsanalyse (dW)'!X226=0,"",' 2_Wesentlichkeitsanalyse (dW)'!X226)</f>
        <v/>
      </c>
      <c r="I1000" s="134" t="str">
        <f>IF(' 2_Wesentlichkeitsanalyse (dW)'!AD226=0,"",' 2_Wesentlichkeitsanalyse (dW)'!AD226)</f>
        <v/>
      </c>
    </row>
    <row r="1001" spans="2:9" ht="86" hidden="1">
      <c r="B1001" s="146" t="str">
        <f>' 2_Wesentlichkeitsanalyse (dW)'!B227</f>
        <v>ESRS S2</v>
      </c>
      <c r="C1001" s="122" t="str">
        <f>' 2_Wesentlichkeitsanalyse (dW)'!C227</f>
        <v>S2 - Arbeitskräfte in der Wertschöpfungskette</v>
      </c>
      <c r="D1001" s="131" t="str">
        <f>' 2_Wesentlichkeitsanalyse (dW)'!D227</f>
        <v>Arbeitsbedingungen</v>
      </c>
      <c r="E1001" s="123" t="str">
        <f>' 2_Wesentlichkeitsanalyse (dW)'!E227</f>
        <v>Tarifverhandlungen</v>
      </c>
      <c r="F1001" s="132" t="e">
        <f>IF(Tableau32[[#This Row],[Zutreffend?
'[ Ja / Nein']]]=0,"",Tableau32[[#This Row],[Zutreffend?
'[ Ja / Nein']]])</f>
        <v>#VALUE!</v>
      </c>
      <c r="G1001" s="125" t="s">
        <v>43</v>
      </c>
      <c r="H1001" s="133" t="str">
        <f>IF(' 2_Wesentlichkeitsanalyse (dW)'!X227=0,"",' 2_Wesentlichkeitsanalyse (dW)'!X227)</f>
        <v/>
      </c>
      <c r="I1001" s="134" t="str">
        <f>IF(' 2_Wesentlichkeitsanalyse (dW)'!AD227=0,"",' 2_Wesentlichkeitsanalyse (dW)'!AD227)</f>
        <v/>
      </c>
    </row>
    <row r="1002" spans="2:9" ht="86" hidden="1">
      <c r="B1002" s="146" t="str">
        <f>' 2_Wesentlichkeitsanalyse (dW)'!B228</f>
        <v>ESRS S2</v>
      </c>
      <c r="C1002" s="122" t="str">
        <f>' 2_Wesentlichkeitsanalyse (dW)'!C228</f>
        <v>S2 - Arbeitskräfte in der Wertschöpfungskette</v>
      </c>
      <c r="D1002" s="131" t="str">
        <f>' 2_Wesentlichkeitsanalyse (dW)'!D228</f>
        <v>Arbeitsbedingungen</v>
      </c>
      <c r="E1002" s="123" t="str">
        <f>' 2_Wesentlichkeitsanalyse (dW)'!E228</f>
        <v>Tarifverhandlungen</v>
      </c>
      <c r="F1002" s="132" t="e">
        <f>IF(Tableau32[[#This Row],[Zutreffend?
'[ Ja / Nein']]]=0,"",Tableau32[[#This Row],[Zutreffend?
'[ Ja / Nein']]])</f>
        <v>#VALUE!</v>
      </c>
      <c r="G1002" s="125" t="s">
        <v>43</v>
      </c>
      <c r="H1002" s="133" t="str">
        <f>IF(' 2_Wesentlichkeitsanalyse (dW)'!X228=0,"",' 2_Wesentlichkeitsanalyse (dW)'!X228)</f>
        <v/>
      </c>
      <c r="I1002" s="134" t="str">
        <f>IF(' 2_Wesentlichkeitsanalyse (dW)'!AD228=0,"",' 2_Wesentlichkeitsanalyse (dW)'!AD228)</f>
        <v/>
      </c>
    </row>
    <row r="1003" spans="2:9" ht="86" hidden="1">
      <c r="B1003" s="146" t="str">
        <f>' 2_Wesentlichkeitsanalyse (dW)'!B229</f>
        <v>ESRS S2</v>
      </c>
      <c r="C1003" s="122" t="str">
        <f>' 2_Wesentlichkeitsanalyse (dW)'!C229</f>
        <v>S2 - Arbeitskräfte in der Wertschöpfungskette</v>
      </c>
      <c r="D1003" s="131" t="str">
        <f>' 2_Wesentlichkeitsanalyse (dW)'!D229</f>
        <v>Arbeitsbedingungen</v>
      </c>
      <c r="E1003" s="123" t="str">
        <f>' 2_Wesentlichkeitsanalyse (dW)'!E229</f>
        <v>Vereinbarkeit von Berufs- und Privatleben</v>
      </c>
      <c r="F1003" s="132" t="e">
        <f>IF(Tableau32[[#This Row],[Zutreffend?
'[ Ja / Nein']]]=0,"",Tableau32[[#This Row],[Zutreffend?
'[ Ja / Nein']]])</f>
        <v>#VALUE!</v>
      </c>
      <c r="G1003" s="125" t="s">
        <v>43</v>
      </c>
      <c r="H1003" s="133" t="str">
        <f>IF(' 2_Wesentlichkeitsanalyse (dW)'!X229=0,"",' 2_Wesentlichkeitsanalyse (dW)'!X229)</f>
        <v/>
      </c>
      <c r="I1003" s="134" t="str">
        <f>IF(' 2_Wesentlichkeitsanalyse (dW)'!AD229=0,"",' 2_Wesentlichkeitsanalyse (dW)'!AD229)</f>
        <v/>
      </c>
    </row>
    <row r="1004" spans="2:9" ht="86" hidden="1">
      <c r="B1004" s="146" t="str">
        <f>' 2_Wesentlichkeitsanalyse (dW)'!B230</f>
        <v>ESRS S2</v>
      </c>
      <c r="C1004" s="122" t="str">
        <f>' 2_Wesentlichkeitsanalyse (dW)'!C230</f>
        <v>S2 - Arbeitskräfte in der Wertschöpfungskette</v>
      </c>
      <c r="D1004" s="131" t="str">
        <f>' 2_Wesentlichkeitsanalyse (dW)'!D230</f>
        <v>Arbeitsbedingungen</v>
      </c>
      <c r="E1004" s="123" t="str">
        <f>' 2_Wesentlichkeitsanalyse (dW)'!E230</f>
        <v>Vereinbarkeit von Berufs- und Privatleben</v>
      </c>
      <c r="F1004" s="132" t="e">
        <f>IF(Tableau32[[#This Row],[Zutreffend?
'[ Ja / Nein']]]=0,"",Tableau32[[#This Row],[Zutreffend?
'[ Ja / Nein']]])</f>
        <v>#VALUE!</v>
      </c>
      <c r="G1004" s="125" t="s">
        <v>43</v>
      </c>
      <c r="H1004" s="133" t="str">
        <f>IF(' 2_Wesentlichkeitsanalyse (dW)'!X230=0,"",' 2_Wesentlichkeitsanalyse (dW)'!X230)</f>
        <v/>
      </c>
      <c r="I1004" s="134" t="str">
        <f>IF(' 2_Wesentlichkeitsanalyse (dW)'!AD230=0,"",' 2_Wesentlichkeitsanalyse (dW)'!AD230)</f>
        <v/>
      </c>
    </row>
    <row r="1005" spans="2:9" ht="86" hidden="1">
      <c r="B1005" s="146" t="str">
        <f>' 2_Wesentlichkeitsanalyse (dW)'!B231</f>
        <v>ESRS S2</v>
      </c>
      <c r="C1005" s="122" t="str">
        <f>' 2_Wesentlichkeitsanalyse (dW)'!C231</f>
        <v>S2 - Arbeitskräfte in der Wertschöpfungskette</v>
      </c>
      <c r="D1005" s="131" t="str">
        <f>' 2_Wesentlichkeitsanalyse (dW)'!D231</f>
        <v>Arbeitsbedingungen</v>
      </c>
      <c r="E1005" s="123" t="str">
        <f>' 2_Wesentlichkeitsanalyse (dW)'!E231</f>
        <v>Vereinbarkeit von Berufs- und Privatleben</v>
      </c>
      <c r="F1005" s="132" t="e">
        <f>IF(Tableau32[[#This Row],[Zutreffend?
'[ Ja / Nein']]]=0,"",Tableau32[[#This Row],[Zutreffend?
'[ Ja / Nein']]])</f>
        <v>#VALUE!</v>
      </c>
      <c r="G1005" s="125" t="s">
        <v>43</v>
      </c>
      <c r="H1005" s="133" t="str">
        <f>IF(' 2_Wesentlichkeitsanalyse (dW)'!X231=0,"",' 2_Wesentlichkeitsanalyse (dW)'!X231)</f>
        <v/>
      </c>
      <c r="I1005" s="134" t="str">
        <f>IF(' 2_Wesentlichkeitsanalyse (dW)'!AD231=0,"",' 2_Wesentlichkeitsanalyse (dW)'!AD231)</f>
        <v/>
      </c>
    </row>
    <row r="1006" spans="2:9" ht="86" hidden="1">
      <c r="B1006" s="146" t="str">
        <f>' 2_Wesentlichkeitsanalyse (dW)'!B232</f>
        <v>ESRS S2</v>
      </c>
      <c r="C1006" s="122" t="str">
        <f>' 2_Wesentlichkeitsanalyse (dW)'!C232</f>
        <v>S2 - Arbeitskräfte in der Wertschöpfungskette</v>
      </c>
      <c r="D1006" s="131" t="str">
        <f>' 2_Wesentlichkeitsanalyse (dW)'!D232</f>
        <v>Arbeitsbedingungen</v>
      </c>
      <c r="E1006" s="123" t="str">
        <f>' 2_Wesentlichkeitsanalyse (dW)'!E232</f>
        <v>Vereinbarkeit von Berufs- und Privatleben</v>
      </c>
      <c r="F1006" s="132" t="e">
        <f>IF(Tableau32[[#This Row],[Zutreffend?
'[ Ja / Nein']]]=0,"",Tableau32[[#This Row],[Zutreffend?
'[ Ja / Nein']]])</f>
        <v>#VALUE!</v>
      </c>
      <c r="G1006" s="125" t="s">
        <v>43</v>
      </c>
      <c r="H1006" s="133" t="str">
        <f>IF(' 2_Wesentlichkeitsanalyse (dW)'!X232=0,"",' 2_Wesentlichkeitsanalyse (dW)'!X232)</f>
        <v/>
      </c>
      <c r="I1006" s="134" t="str">
        <f>IF(' 2_Wesentlichkeitsanalyse (dW)'!AD232=0,"",' 2_Wesentlichkeitsanalyse (dW)'!AD232)</f>
        <v/>
      </c>
    </row>
    <row r="1007" spans="2:9" ht="86" hidden="1">
      <c r="B1007" s="146" t="str">
        <f>' 2_Wesentlichkeitsanalyse (dW)'!B233</f>
        <v>ESRS S2</v>
      </c>
      <c r="C1007" s="122" t="str">
        <f>' 2_Wesentlichkeitsanalyse (dW)'!C233</f>
        <v>S2 - Arbeitskräfte in der Wertschöpfungskette</v>
      </c>
      <c r="D1007" s="131" t="str">
        <f>' 2_Wesentlichkeitsanalyse (dW)'!D233</f>
        <v>Arbeitsbedingungen</v>
      </c>
      <c r="E1007" s="123" t="str">
        <f>' 2_Wesentlichkeitsanalyse (dW)'!E233</f>
        <v>Gesundheitsschutz und Sicherheit</v>
      </c>
      <c r="F1007" s="132" t="e">
        <f>IF(Tableau32[[#This Row],[Zutreffend?
'[ Ja / Nein']]]=0,"",Tableau32[[#This Row],[Zutreffend?
'[ Ja / Nein']]])</f>
        <v>#VALUE!</v>
      </c>
      <c r="G1007" s="125" t="s">
        <v>43</v>
      </c>
      <c r="H1007" s="133" t="str">
        <f>IF(' 2_Wesentlichkeitsanalyse (dW)'!X233=0,"",' 2_Wesentlichkeitsanalyse (dW)'!X233)</f>
        <v/>
      </c>
      <c r="I1007" s="134" t="str">
        <f>IF(' 2_Wesentlichkeitsanalyse (dW)'!AD233=0,"",' 2_Wesentlichkeitsanalyse (dW)'!AD233)</f>
        <v/>
      </c>
    </row>
    <row r="1008" spans="2:9" ht="86" hidden="1">
      <c r="B1008" s="146" t="str">
        <f>' 2_Wesentlichkeitsanalyse (dW)'!B234</f>
        <v>ESRS S2</v>
      </c>
      <c r="C1008" s="122" t="str">
        <f>' 2_Wesentlichkeitsanalyse (dW)'!C234</f>
        <v>S2 - Arbeitskräfte in der Wertschöpfungskette</v>
      </c>
      <c r="D1008" s="131" t="str">
        <f>' 2_Wesentlichkeitsanalyse (dW)'!D234</f>
        <v>Arbeitsbedingungen</v>
      </c>
      <c r="E1008" s="123" t="str">
        <f>' 2_Wesentlichkeitsanalyse (dW)'!E234</f>
        <v>Gesundheitsschutz und Sicherheit</v>
      </c>
      <c r="F1008" s="132" t="e">
        <f>IF(Tableau32[[#This Row],[Zutreffend?
'[ Ja / Nein']]]=0,"",Tableau32[[#This Row],[Zutreffend?
'[ Ja / Nein']]])</f>
        <v>#VALUE!</v>
      </c>
      <c r="G1008" s="125" t="s">
        <v>43</v>
      </c>
      <c r="H1008" s="133" t="str">
        <f>IF(' 2_Wesentlichkeitsanalyse (dW)'!X234=0,"",' 2_Wesentlichkeitsanalyse (dW)'!X234)</f>
        <v/>
      </c>
      <c r="I1008" s="134" t="str">
        <f>IF(' 2_Wesentlichkeitsanalyse (dW)'!AD234=0,"",' 2_Wesentlichkeitsanalyse (dW)'!AD234)</f>
        <v/>
      </c>
    </row>
    <row r="1009" spans="2:9" ht="86" hidden="1">
      <c r="B1009" s="146" t="str">
        <f>' 2_Wesentlichkeitsanalyse (dW)'!B235</f>
        <v>ESRS S2</v>
      </c>
      <c r="C1009" s="122" t="str">
        <f>' 2_Wesentlichkeitsanalyse (dW)'!C235</f>
        <v>S2 - Arbeitskräfte in der Wertschöpfungskette</v>
      </c>
      <c r="D1009" s="131" t="str">
        <f>' 2_Wesentlichkeitsanalyse (dW)'!D235</f>
        <v>Arbeitsbedingungen</v>
      </c>
      <c r="E1009" s="123" t="str">
        <f>' 2_Wesentlichkeitsanalyse (dW)'!E235</f>
        <v>Gesundheitsschutz und Sicherheit</v>
      </c>
      <c r="F1009" s="132" t="e">
        <f>IF(Tableau32[[#This Row],[Zutreffend?
'[ Ja / Nein']]]=0,"",Tableau32[[#This Row],[Zutreffend?
'[ Ja / Nein']]])</f>
        <v>#VALUE!</v>
      </c>
      <c r="G1009" s="125" t="s">
        <v>43</v>
      </c>
      <c r="H1009" s="133" t="str">
        <f>IF(' 2_Wesentlichkeitsanalyse (dW)'!X235=0,"",' 2_Wesentlichkeitsanalyse (dW)'!X235)</f>
        <v/>
      </c>
      <c r="I1009" s="134" t="str">
        <f>IF(' 2_Wesentlichkeitsanalyse (dW)'!AD235=0,"",' 2_Wesentlichkeitsanalyse (dW)'!AD235)</f>
        <v/>
      </c>
    </row>
    <row r="1010" spans="2:9" ht="86" hidden="1">
      <c r="B1010" s="146" t="str">
        <f>' 2_Wesentlichkeitsanalyse (dW)'!B236</f>
        <v>ESRS S2</v>
      </c>
      <c r="C1010" s="122" t="str">
        <f>' 2_Wesentlichkeitsanalyse (dW)'!C236</f>
        <v>S2 - Arbeitskräfte in der Wertschöpfungskette</v>
      </c>
      <c r="D1010" s="131" t="str">
        <f>' 2_Wesentlichkeitsanalyse (dW)'!D236</f>
        <v>Arbeitsbedingungen</v>
      </c>
      <c r="E1010" s="123" t="str">
        <f>' 2_Wesentlichkeitsanalyse (dW)'!E236</f>
        <v>Gesundheitsschutz und Sicherheit</v>
      </c>
      <c r="F1010" s="132" t="e">
        <f>IF(Tableau32[[#This Row],[Zutreffend?
'[ Ja / Nein']]]=0,"",Tableau32[[#This Row],[Zutreffend?
'[ Ja / Nein']]])</f>
        <v>#VALUE!</v>
      </c>
      <c r="G1010" s="125" t="s">
        <v>43</v>
      </c>
      <c r="H1010" s="133" t="str">
        <f>IF(' 2_Wesentlichkeitsanalyse (dW)'!X236=0,"",' 2_Wesentlichkeitsanalyse (dW)'!X236)</f>
        <v/>
      </c>
      <c r="I1010" s="134" t="str">
        <f>IF(' 2_Wesentlichkeitsanalyse (dW)'!AD236=0,"",' 2_Wesentlichkeitsanalyse (dW)'!AD236)</f>
        <v/>
      </c>
    </row>
    <row r="1011" spans="2:9" ht="86" hidden="1">
      <c r="B1011" s="146" t="str">
        <f>' 2_Wesentlichkeitsanalyse (dW)'!B237</f>
        <v>ESRS S2</v>
      </c>
      <c r="C1011" s="122" t="str">
        <f>' 2_Wesentlichkeitsanalyse (dW)'!C237</f>
        <v>S2 - Arbeitskräfte in der Wertschöpfungskette</v>
      </c>
      <c r="D1011" s="131" t="str">
        <f>' 2_Wesentlichkeitsanalyse (dW)'!D237</f>
        <v>Gleichbehandlung und Chancengleichheit für alle</v>
      </c>
      <c r="E1011" s="123" t="str">
        <f>' 2_Wesentlichkeitsanalyse (dW)'!E237</f>
        <v>Gleichstellung der Geschlechter und gleicher Lohn für gleiche Arbeit</v>
      </c>
      <c r="F1011" s="132" t="e">
        <f>IF(Tableau32[[#This Row],[Zutreffend?
'[ Ja / Nein']]]=0,"",Tableau32[[#This Row],[Zutreffend?
'[ Ja / Nein']]])</f>
        <v>#VALUE!</v>
      </c>
      <c r="G1011" s="125" t="s">
        <v>43</v>
      </c>
      <c r="H1011" s="133" t="str">
        <f>IF(' 2_Wesentlichkeitsanalyse (dW)'!X237=0,"",' 2_Wesentlichkeitsanalyse (dW)'!X237)</f>
        <v/>
      </c>
      <c r="I1011" s="134" t="str">
        <f>IF(' 2_Wesentlichkeitsanalyse (dW)'!AD237=0,"",' 2_Wesentlichkeitsanalyse (dW)'!AD237)</f>
        <v/>
      </c>
    </row>
    <row r="1012" spans="2:9" ht="86" hidden="1">
      <c r="B1012" s="146" t="str">
        <f>' 2_Wesentlichkeitsanalyse (dW)'!B238</f>
        <v>ESRS S2</v>
      </c>
      <c r="C1012" s="122" t="str">
        <f>' 2_Wesentlichkeitsanalyse (dW)'!C238</f>
        <v>S2 - Arbeitskräfte in der Wertschöpfungskette</v>
      </c>
      <c r="D1012" s="131" t="str">
        <f>' 2_Wesentlichkeitsanalyse (dW)'!D238</f>
        <v>Gleichbehandlung und Chancengleichheit für alle</v>
      </c>
      <c r="E1012" s="123" t="str">
        <f>' 2_Wesentlichkeitsanalyse (dW)'!E238</f>
        <v>Gleichstellung der Geschlechter und gleicher Lohn für gleiche Arbeit</v>
      </c>
      <c r="F1012" s="132" t="e">
        <f>IF(Tableau32[[#This Row],[Zutreffend?
'[ Ja / Nein']]]=0,"",Tableau32[[#This Row],[Zutreffend?
'[ Ja / Nein']]])</f>
        <v>#VALUE!</v>
      </c>
      <c r="G1012" s="125" t="s">
        <v>43</v>
      </c>
      <c r="H1012" s="133" t="str">
        <f>IF(' 2_Wesentlichkeitsanalyse (dW)'!X238=0,"",' 2_Wesentlichkeitsanalyse (dW)'!X238)</f>
        <v/>
      </c>
      <c r="I1012" s="134" t="str">
        <f>IF(' 2_Wesentlichkeitsanalyse (dW)'!AD238=0,"",' 2_Wesentlichkeitsanalyse (dW)'!AD238)</f>
        <v/>
      </c>
    </row>
    <row r="1013" spans="2:9" ht="86" hidden="1">
      <c r="B1013" s="146" t="str">
        <f>' 2_Wesentlichkeitsanalyse (dW)'!B239</f>
        <v>ESRS S2</v>
      </c>
      <c r="C1013" s="122" t="str">
        <f>' 2_Wesentlichkeitsanalyse (dW)'!C239</f>
        <v>S2 - Arbeitskräfte in der Wertschöpfungskette</v>
      </c>
      <c r="D1013" s="131" t="str">
        <f>' 2_Wesentlichkeitsanalyse (dW)'!D239</f>
        <v>Gleichbehandlung und Chancengleichheit für alle</v>
      </c>
      <c r="E1013" s="123" t="str">
        <f>' 2_Wesentlichkeitsanalyse (dW)'!E239</f>
        <v>Gleichstellung der Geschlechter und gleicher Lohn für gleiche Arbeit</v>
      </c>
      <c r="F1013" s="132" t="e">
        <f>IF(Tableau32[[#This Row],[Zutreffend?
'[ Ja / Nein']]]=0,"",Tableau32[[#This Row],[Zutreffend?
'[ Ja / Nein']]])</f>
        <v>#VALUE!</v>
      </c>
      <c r="G1013" s="125" t="s">
        <v>43</v>
      </c>
      <c r="H1013" s="133" t="str">
        <f>IF(' 2_Wesentlichkeitsanalyse (dW)'!X239=0,"",' 2_Wesentlichkeitsanalyse (dW)'!X239)</f>
        <v/>
      </c>
      <c r="I1013" s="134" t="str">
        <f>IF(' 2_Wesentlichkeitsanalyse (dW)'!AD239=0,"",' 2_Wesentlichkeitsanalyse (dW)'!AD239)</f>
        <v/>
      </c>
    </row>
    <row r="1014" spans="2:9" ht="86" hidden="1">
      <c r="B1014" s="146" t="str">
        <f>' 2_Wesentlichkeitsanalyse (dW)'!B240</f>
        <v>ESRS S2</v>
      </c>
      <c r="C1014" s="122" t="str">
        <f>' 2_Wesentlichkeitsanalyse (dW)'!C240</f>
        <v>S2 - Arbeitskräfte in der Wertschöpfungskette</v>
      </c>
      <c r="D1014" s="131" t="str">
        <f>' 2_Wesentlichkeitsanalyse (dW)'!D240</f>
        <v>Gleichbehandlung und Chancengleichheit für alle</v>
      </c>
      <c r="E1014" s="123" t="str">
        <f>' 2_Wesentlichkeitsanalyse (dW)'!E240</f>
        <v>Gleichstellung der Geschlechter und gleicher Lohn für gleiche Arbeit</v>
      </c>
      <c r="F1014" s="132" t="e">
        <f>IF(Tableau32[[#This Row],[Zutreffend?
'[ Ja / Nein']]]=0,"",Tableau32[[#This Row],[Zutreffend?
'[ Ja / Nein']]])</f>
        <v>#VALUE!</v>
      </c>
      <c r="G1014" s="125" t="s">
        <v>43</v>
      </c>
      <c r="H1014" s="133" t="str">
        <f>IF(' 2_Wesentlichkeitsanalyse (dW)'!X240=0,"",' 2_Wesentlichkeitsanalyse (dW)'!X240)</f>
        <v/>
      </c>
      <c r="I1014" s="134" t="str">
        <f>IF(' 2_Wesentlichkeitsanalyse (dW)'!AD240=0,"",' 2_Wesentlichkeitsanalyse (dW)'!AD240)</f>
        <v/>
      </c>
    </row>
    <row r="1015" spans="2:9" ht="86" hidden="1">
      <c r="B1015" s="146" t="str">
        <f>' 2_Wesentlichkeitsanalyse (dW)'!B241</f>
        <v>ESRS S2</v>
      </c>
      <c r="C1015" s="122" t="str">
        <f>' 2_Wesentlichkeitsanalyse (dW)'!C241</f>
        <v>S2 - Arbeitskräfte in der Wertschöpfungskette</v>
      </c>
      <c r="D1015" s="131" t="str">
        <f>' 2_Wesentlichkeitsanalyse (dW)'!D241</f>
        <v>Gleichbehandlung und Chancengleichheit für alle</v>
      </c>
      <c r="E1015" s="123" t="str">
        <f>' 2_Wesentlichkeitsanalyse (dW)'!E241</f>
        <v>Schulungen und Kompetenzentwicklung</v>
      </c>
      <c r="F1015" s="132" t="e">
        <f>IF(Tableau32[[#This Row],[Zutreffend?
'[ Ja / Nein']]]=0,"",Tableau32[[#This Row],[Zutreffend?
'[ Ja / Nein']]])</f>
        <v>#VALUE!</v>
      </c>
      <c r="G1015" s="125" t="s">
        <v>43</v>
      </c>
      <c r="H1015" s="133" t="str">
        <f>IF(' 2_Wesentlichkeitsanalyse (dW)'!X241=0,"",' 2_Wesentlichkeitsanalyse (dW)'!X241)</f>
        <v/>
      </c>
      <c r="I1015" s="134" t="str">
        <f>IF(' 2_Wesentlichkeitsanalyse (dW)'!AD241=0,"",' 2_Wesentlichkeitsanalyse (dW)'!AD241)</f>
        <v/>
      </c>
    </row>
    <row r="1016" spans="2:9" ht="86" hidden="1">
      <c r="B1016" s="146" t="str">
        <f>' 2_Wesentlichkeitsanalyse (dW)'!B242</f>
        <v>ESRS S2</v>
      </c>
      <c r="C1016" s="122" t="str">
        <f>' 2_Wesentlichkeitsanalyse (dW)'!C242</f>
        <v>S2 - Arbeitskräfte in der Wertschöpfungskette</v>
      </c>
      <c r="D1016" s="131" t="str">
        <f>' 2_Wesentlichkeitsanalyse (dW)'!D242</f>
        <v>Gleichbehandlung und Chancengleichheit für alle</v>
      </c>
      <c r="E1016" s="123" t="str">
        <f>' 2_Wesentlichkeitsanalyse (dW)'!E242</f>
        <v>Schulungen und Kompetenzentwicklung</v>
      </c>
      <c r="F1016" s="132" t="e">
        <f>IF(Tableau32[[#This Row],[Zutreffend?
'[ Ja / Nein']]]=0,"",Tableau32[[#This Row],[Zutreffend?
'[ Ja / Nein']]])</f>
        <v>#VALUE!</v>
      </c>
      <c r="G1016" s="125" t="s">
        <v>43</v>
      </c>
      <c r="H1016" s="133" t="str">
        <f>IF(' 2_Wesentlichkeitsanalyse (dW)'!X242=0,"",' 2_Wesentlichkeitsanalyse (dW)'!X242)</f>
        <v/>
      </c>
      <c r="I1016" s="134" t="str">
        <f>IF(' 2_Wesentlichkeitsanalyse (dW)'!AD242=0,"",' 2_Wesentlichkeitsanalyse (dW)'!AD242)</f>
        <v/>
      </c>
    </row>
    <row r="1017" spans="2:9" ht="86" hidden="1">
      <c r="B1017" s="146" t="str">
        <f>' 2_Wesentlichkeitsanalyse (dW)'!B243</f>
        <v>ESRS S2</v>
      </c>
      <c r="C1017" s="122" t="str">
        <f>' 2_Wesentlichkeitsanalyse (dW)'!C243</f>
        <v>S2 - Arbeitskräfte in der Wertschöpfungskette</v>
      </c>
      <c r="D1017" s="131" t="str">
        <f>' 2_Wesentlichkeitsanalyse (dW)'!D243</f>
        <v>Gleichbehandlung und Chancengleichheit für alle</v>
      </c>
      <c r="E1017" s="123" t="str">
        <f>' 2_Wesentlichkeitsanalyse (dW)'!E243</f>
        <v>Schulungen und Kompetenzentwicklung</v>
      </c>
      <c r="F1017" s="132" t="e">
        <f>IF(Tableau32[[#This Row],[Zutreffend?
'[ Ja / Nein']]]=0,"",Tableau32[[#This Row],[Zutreffend?
'[ Ja / Nein']]])</f>
        <v>#VALUE!</v>
      </c>
      <c r="G1017" s="125" t="s">
        <v>43</v>
      </c>
      <c r="H1017" s="133" t="str">
        <f>IF(' 2_Wesentlichkeitsanalyse (dW)'!X243=0,"",' 2_Wesentlichkeitsanalyse (dW)'!X243)</f>
        <v/>
      </c>
      <c r="I1017" s="134" t="str">
        <f>IF(' 2_Wesentlichkeitsanalyse (dW)'!AD243=0,"",' 2_Wesentlichkeitsanalyse (dW)'!AD243)</f>
        <v/>
      </c>
    </row>
    <row r="1018" spans="2:9" ht="86" hidden="1">
      <c r="B1018" s="146" t="str">
        <f>' 2_Wesentlichkeitsanalyse (dW)'!B244</f>
        <v>ESRS S2</v>
      </c>
      <c r="C1018" s="122" t="str">
        <f>' 2_Wesentlichkeitsanalyse (dW)'!C244</f>
        <v>S2 - Arbeitskräfte in der Wertschöpfungskette</v>
      </c>
      <c r="D1018" s="131" t="str">
        <f>' 2_Wesentlichkeitsanalyse (dW)'!D244</f>
        <v>Gleichbehandlung und Chancengleichheit für alle</v>
      </c>
      <c r="E1018" s="123" t="str">
        <f>' 2_Wesentlichkeitsanalyse (dW)'!E244</f>
        <v>Schulungen und Kompetenzentwicklung</v>
      </c>
      <c r="F1018" s="132" t="e">
        <f>IF(Tableau32[[#This Row],[Zutreffend?
'[ Ja / Nein']]]=0,"",Tableau32[[#This Row],[Zutreffend?
'[ Ja / Nein']]])</f>
        <v>#VALUE!</v>
      </c>
      <c r="G1018" s="125" t="s">
        <v>43</v>
      </c>
      <c r="H1018" s="133" t="str">
        <f>IF(' 2_Wesentlichkeitsanalyse (dW)'!X244=0,"",' 2_Wesentlichkeitsanalyse (dW)'!X244)</f>
        <v/>
      </c>
      <c r="I1018" s="134" t="str">
        <f>IF(' 2_Wesentlichkeitsanalyse (dW)'!AD244=0,"",' 2_Wesentlichkeitsanalyse (dW)'!AD244)</f>
        <v/>
      </c>
    </row>
    <row r="1019" spans="2:9" ht="86" hidden="1">
      <c r="B1019" s="146" t="str">
        <f>' 2_Wesentlichkeitsanalyse (dW)'!B245</f>
        <v>ESRS S2</v>
      </c>
      <c r="C1019" s="122" t="str">
        <f>' 2_Wesentlichkeitsanalyse (dW)'!C245</f>
        <v>S2 - Arbeitskräfte in der Wertschöpfungskette</v>
      </c>
      <c r="D1019" s="131" t="str">
        <f>' 2_Wesentlichkeitsanalyse (dW)'!D245</f>
        <v>Gleichbehandlung und Chancengleichheit für alle</v>
      </c>
      <c r="E1019" s="123" t="str">
        <f>' 2_Wesentlichkeitsanalyse (dW)'!E245</f>
        <v>Beschäftigung und Inklusion von Menschen mit Behinderungen</v>
      </c>
      <c r="F1019" s="132" t="e">
        <f>IF(Tableau32[[#This Row],[Zutreffend?
'[ Ja / Nein']]]=0,"",Tableau32[[#This Row],[Zutreffend?
'[ Ja / Nein']]])</f>
        <v>#VALUE!</v>
      </c>
      <c r="G1019" s="125" t="s">
        <v>43</v>
      </c>
      <c r="H1019" s="133" t="str">
        <f>IF(' 2_Wesentlichkeitsanalyse (dW)'!X245=0,"",' 2_Wesentlichkeitsanalyse (dW)'!X245)</f>
        <v/>
      </c>
      <c r="I1019" s="134" t="str">
        <f>IF(' 2_Wesentlichkeitsanalyse (dW)'!AD245=0,"",' 2_Wesentlichkeitsanalyse (dW)'!AD245)</f>
        <v/>
      </c>
    </row>
    <row r="1020" spans="2:9" ht="86" hidden="1">
      <c r="B1020" s="146" t="str">
        <f>' 2_Wesentlichkeitsanalyse (dW)'!B246</f>
        <v>ESRS S2</v>
      </c>
      <c r="C1020" s="122" t="str">
        <f>' 2_Wesentlichkeitsanalyse (dW)'!C246</f>
        <v>S2 - Arbeitskräfte in der Wertschöpfungskette</v>
      </c>
      <c r="D1020" s="131" t="str">
        <f>' 2_Wesentlichkeitsanalyse (dW)'!D246</f>
        <v>Gleichbehandlung und Chancengleichheit für alle</v>
      </c>
      <c r="E1020" s="123" t="str">
        <f>' 2_Wesentlichkeitsanalyse (dW)'!E246</f>
        <v>Beschäftigung und Inklusion von Menschen mit Behinderungen</v>
      </c>
      <c r="F1020" s="132" t="e">
        <f>IF(Tableau32[[#This Row],[Zutreffend?
'[ Ja / Nein']]]=0,"",Tableau32[[#This Row],[Zutreffend?
'[ Ja / Nein']]])</f>
        <v>#VALUE!</v>
      </c>
      <c r="G1020" s="125" t="s">
        <v>43</v>
      </c>
      <c r="H1020" s="133" t="str">
        <f>IF(' 2_Wesentlichkeitsanalyse (dW)'!X246=0,"",' 2_Wesentlichkeitsanalyse (dW)'!X246)</f>
        <v/>
      </c>
      <c r="I1020" s="134" t="str">
        <f>IF(' 2_Wesentlichkeitsanalyse (dW)'!AD246=0,"",' 2_Wesentlichkeitsanalyse (dW)'!AD246)</f>
        <v/>
      </c>
    </row>
    <row r="1021" spans="2:9" ht="86" hidden="1">
      <c r="B1021" s="146" t="str">
        <f>' 2_Wesentlichkeitsanalyse (dW)'!B247</f>
        <v>ESRS S2</v>
      </c>
      <c r="C1021" s="122" t="str">
        <f>' 2_Wesentlichkeitsanalyse (dW)'!C247</f>
        <v>S2 - Arbeitskräfte in der Wertschöpfungskette</v>
      </c>
      <c r="D1021" s="131" t="str">
        <f>' 2_Wesentlichkeitsanalyse (dW)'!D247</f>
        <v>Gleichbehandlung und Chancengleichheit für alle</v>
      </c>
      <c r="E1021" s="123" t="str">
        <f>' 2_Wesentlichkeitsanalyse (dW)'!E247</f>
        <v>Beschäftigung und Inklusion von Menschen mit Behinderungen</v>
      </c>
      <c r="F1021" s="132" t="e">
        <f>IF(Tableau32[[#This Row],[Zutreffend?
'[ Ja / Nein']]]=0,"",Tableau32[[#This Row],[Zutreffend?
'[ Ja / Nein']]])</f>
        <v>#VALUE!</v>
      </c>
      <c r="G1021" s="125" t="s">
        <v>43</v>
      </c>
      <c r="H1021" s="133" t="str">
        <f>IF(' 2_Wesentlichkeitsanalyse (dW)'!X247=0,"",' 2_Wesentlichkeitsanalyse (dW)'!X247)</f>
        <v/>
      </c>
      <c r="I1021" s="134" t="str">
        <f>IF(' 2_Wesentlichkeitsanalyse (dW)'!AD247=0,"",' 2_Wesentlichkeitsanalyse (dW)'!AD247)</f>
        <v/>
      </c>
    </row>
    <row r="1022" spans="2:9" ht="86" hidden="1">
      <c r="B1022" s="146" t="str">
        <f>' 2_Wesentlichkeitsanalyse (dW)'!B248</f>
        <v>ESRS S2</v>
      </c>
      <c r="C1022" s="122" t="str">
        <f>' 2_Wesentlichkeitsanalyse (dW)'!C248</f>
        <v>S2 - Arbeitskräfte in der Wertschöpfungskette</v>
      </c>
      <c r="D1022" s="131" t="str">
        <f>' 2_Wesentlichkeitsanalyse (dW)'!D248</f>
        <v>Gleichbehandlung und Chancengleichheit für alle</v>
      </c>
      <c r="E1022" s="123" t="str">
        <f>' 2_Wesentlichkeitsanalyse (dW)'!E248</f>
        <v>Beschäftigung und Inklusion von Menschen mit Behinderungen</v>
      </c>
      <c r="F1022" s="132" t="e">
        <f>IF(Tableau32[[#This Row],[Zutreffend?
'[ Ja / Nein']]]=0,"",Tableau32[[#This Row],[Zutreffend?
'[ Ja / Nein']]])</f>
        <v>#VALUE!</v>
      </c>
      <c r="G1022" s="125" t="s">
        <v>43</v>
      </c>
      <c r="H1022" s="133" t="str">
        <f>IF(' 2_Wesentlichkeitsanalyse (dW)'!X248=0,"",' 2_Wesentlichkeitsanalyse (dW)'!X248)</f>
        <v/>
      </c>
      <c r="I1022" s="134" t="str">
        <f>IF(' 2_Wesentlichkeitsanalyse (dW)'!AD248=0,"",' 2_Wesentlichkeitsanalyse (dW)'!AD248)</f>
        <v/>
      </c>
    </row>
    <row r="1023" spans="2:9" ht="86" hidden="1">
      <c r="B1023" s="146" t="str">
        <f>' 2_Wesentlichkeitsanalyse (dW)'!B249</f>
        <v>ESRS S2</v>
      </c>
      <c r="C1023" s="122" t="str">
        <f>' 2_Wesentlichkeitsanalyse (dW)'!C249</f>
        <v>S2 - Arbeitskräfte in der Wertschöpfungskette</v>
      </c>
      <c r="D1023" s="131" t="str">
        <f>' 2_Wesentlichkeitsanalyse (dW)'!D249</f>
        <v>Gleichbehandlung und Chancengleichheit für alle</v>
      </c>
      <c r="E1023" s="123" t="str">
        <f>' 2_Wesentlichkeitsanalyse (dW)'!E249</f>
        <v>Maßnahmen gegen Gewalt und Belästigung am Arbeitsplatz</v>
      </c>
      <c r="F1023" s="132" t="e">
        <f>IF(Tableau32[[#This Row],[Zutreffend?
'[ Ja / Nein']]]=0,"",Tableau32[[#This Row],[Zutreffend?
'[ Ja / Nein']]])</f>
        <v>#VALUE!</v>
      </c>
      <c r="G1023" s="125" t="s">
        <v>43</v>
      </c>
      <c r="H1023" s="133" t="str">
        <f>IF(' 2_Wesentlichkeitsanalyse (dW)'!X249=0,"",' 2_Wesentlichkeitsanalyse (dW)'!X249)</f>
        <v/>
      </c>
      <c r="I1023" s="134" t="str">
        <f>IF(' 2_Wesentlichkeitsanalyse (dW)'!AD249=0,"",' 2_Wesentlichkeitsanalyse (dW)'!AD249)</f>
        <v/>
      </c>
    </row>
    <row r="1024" spans="2:9" ht="86" hidden="1">
      <c r="B1024" s="146" t="str">
        <f>' 2_Wesentlichkeitsanalyse (dW)'!B250</f>
        <v>ESRS S2</v>
      </c>
      <c r="C1024" s="122" t="str">
        <f>' 2_Wesentlichkeitsanalyse (dW)'!C250</f>
        <v>S2 - Arbeitskräfte in der Wertschöpfungskette</v>
      </c>
      <c r="D1024" s="131" t="str">
        <f>' 2_Wesentlichkeitsanalyse (dW)'!D250</f>
        <v>Gleichbehandlung und Chancengleichheit für alle</v>
      </c>
      <c r="E1024" s="123" t="str">
        <f>' 2_Wesentlichkeitsanalyse (dW)'!E250</f>
        <v>Maßnahmen gegen Gewalt und Belästigung am Arbeitsplatz</v>
      </c>
      <c r="F1024" s="132" t="e">
        <f>IF(Tableau32[[#This Row],[Zutreffend?
'[ Ja / Nein']]]=0,"",Tableau32[[#This Row],[Zutreffend?
'[ Ja / Nein']]])</f>
        <v>#VALUE!</v>
      </c>
      <c r="G1024" s="125" t="s">
        <v>43</v>
      </c>
      <c r="H1024" s="133" t="str">
        <f>IF(' 2_Wesentlichkeitsanalyse (dW)'!X250=0,"",' 2_Wesentlichkeitsanalyse (dW)'!X250)</f>
        <v/>
      </c>
      <c r="I1024" s="134" t="str">
        <f>IF(' 2_Wesentlichkeitsanalyse (dW)'!AD250=0,"",' 2_Wesentlichkeitsanalyse (dW)'!AD250)</f>
        <v/>
      </c>
    </row>
    <row r="1025" spans="2:9" ht="86" hidden="1">
      <c r="B1025" s="146" t="str">
        <f>' 2_Wesentlichkeitsanalyse (dW)'!B251</f>
        <v>ESRS S2</v>
      </c>
      <c r="C1025" s="122" t="str">
        <f>' 2_Wesentlichkeitsanalyse (dW)'!C251</f>
        <v>S2 - Arbeitskräfte in der Wertschöpfungskette</v>
      </c>
      <c r="D1025" s="131" t="str">
        <f>' 2_Wesentlichkeitsanalyse (dW)'!D251</f>
        <v>Gleichbehandlung und Chancengleichheit für alle</v>
      </c>
      <c r="E1025" s="123" t="str">
        <f>' 2_Wesentlichkeitsanalyse (dW)'!E251</f>
        <v>Maßnahmen gegen Gewalt und Belästigung am Arbeitsplatz</v>
      </c>
      <c r="F1025" s="132" t="e">
        <f>IF(Tableau32[[#This Row],[Zutreffend?
'[ Ja / Nein']]]=0,"",Tableau32[[#This Row],[Zutreffend?
'[ Ja / Nein']]])</f>
        <v>#VALUE!</v>
      </c>
      <c r="G1025" s="125" t="s">
        <v>43</v>
      </c>
      <c r="H1025" s="133" t="str">
        <f>IF(' 2_Wesentlichkeitsanalyse (dW)'!X251=0,"",' 2_Wesentlichkeitsanalyse (dW)'!X251)</f>
        <v/>
      </c>
      <c r="I1025" s="134" t="str">
        <f>IF(' 2_Wesentlichkeitsanalyse (dW)'!AD251=0,"",' 2_Wesentlichkeitsanalyse (dW)'!AD251)</f>
        <v/>
      </c>
    </row>
    <row r="1026" spans="2:9" ht="86" hidden="1">
      <c r="B1026" s="146" t="str">
        <f>' 2_Wesentlichkeitsanalyse (dW)'!B252</f>
        <v>ESRS S2</v>
      </c>
      <c r="C1026" s="122" t="str">
        <f>' 2_Wesentlichkeitsanalyse (dW)'!C252</f>
        <v>S2 - Arbeitskräfte in der Wertschöpfungskette</v>
      </c>
      <c r="D1026" s="131" t="str">
        <f>' 2_Wesentlichkeitsanalyse (dW)'!D252</f>
        <v>Gleichbehandlung und Chancengleichheit für alle</v>
      </c>
      <c r="E1026" s="123" t="str">
        <f>' 2_Wesentlichkeitsanalyse (dW)'!E252</f>
        <v>Maßnahmen gegen Gewalt und Belästigung am Arbeitsplatz</v>
      </c>
      <c r="F1026" s="132" t="e">
        <f>IF(Tableau32[[#This Row],[Zutreffend?
'[ Ja / Nein']]]=0,"",Tableau32[[#This Row],[Zutreffend?
'[ Ja / Nein']]])</f>
        <v>#VALUE!</v>
      </c>
      <c r="G1026" s="125" t="s">
        <v>43</v>
      </c>
      <c r="H1026" s="133" t="str">
        <f>IF(' 2_Wesentlichkeitsanalyse (dW)'!X252=0,"",' 2_Wesentlichkeitsanalyse (dW)'!X252)</f>
        <v/>
      </c>
      <c r="I1026" s="134" t="str">
        <f>IF(' 2_Wesentlichkeitsanalyse (dW)'!AD252=0,"",' 2_Wesentlichkeitsanalyse (dW)'!AD252)</f>
        <v/>
      </c>
    </row>
    <row r="1027" spans="2:9" ht="86" hidden="1">
      <c r="B1027" s="146" t="str">
        <f>' 2_Wesentlichkeitsanalyse (dW)'!B253</f>
        <v>ESRS S2</v>
      </c>
      <c r="C1027" s="122" t="str">
        <f>' 2_Wesentlichkeitsanalyse (dW)'!C253</f>
        <v>S2 - Arbeitskräfte in der Wertschöpfungskette</v>
      </c>
      <c r="D1027" s="131" t="str">
        <f>' 2_Wesentlichkeitsanalyse (dW)'!D253</f>
        <v>Gleichbehandlung und Chancengleichheit für alle</v>
      </c>
      <c r="E1027" s="123" t="str">
        <f>' 2_Wesentlichkeitsanalyse (dW)'!E253</f>
        <v>Viellfalt</v>
      </c>
      <c r="F1027" s="132" t="e">
        <f>IF(Tableau32[[#This Row],[Zutreffend?
'[ Ja / Nein']]]=0,"",Tableau32[[#This Row],[Zutreffend?
'[ Ja / Nein']]])</f>
        <v>#VALUE!</v>
      </c>
      <c r="G1027" s="125" t="s">
        <v>43</v>
      </c>
      <c r="H1027" s="133" t="str">
        <f>IF(' 2_Wesentlichkeitsanalyse (dW)'!X253=0,"",' 2_Wesentlichkeitsanalyse (dW)'!X253)</f>
        <v/>
      </c>
      <c r="I1027" s="134" t="str">
        <f>IF(' 2_Wesentlichkeitsanalyse (dW)'!AD253=0,"",' 2_Wesentlichkeitsanalyse (dW)'!AD253)</f>
        <v/>
      </c>
    </row>
    <row r="1028" spans="2:9" ht="86" hidden="1">
      <c r="B1028" s="146" t="str">
        <f>' 2_Wesentlichkeitsanalyse (dW)'!B254</f>
        <v>ESRS S2</v>
      </c>
      <c r="C1028" s="122" t="str">
        <f>' 2_Wesentlichkeitsanalyse (dW)'!C254</f>
        <v>S2 - Arbeitskräfte in der Wertschöpfungskette</v>
      </c>
      <c r="D1028" s="131" t="str">
        <f>' 2_Wesentlichkeitsanalyse (dW)'!D254</f>
        <v>Gleichbehandlung und Chancengleichheit für alle</v>
      </c>
      <c r="E1028" s="123" t="str">
        <f>' 2_Wesentlichkeitsanalyse (dW)'!E254</f>
        <v>Viellfalt</v>
      </c>
      <c r="F1028" s="132" t="e">
        <f>IF(Tableau32[[#This Row],[Zutreffend?
'[ Ja / Nein']]]=0,"",Tableau32[[#This Row],[Zutreffend?
'[ Ja / Nein']]])</f>
        <v>#VALUE!</v>
      </c>
      <c r="G1028" s="125" t="s">
        <v>43</v>
      </c>
      <c r="H1028" s="133" t="str">
        <f>IF(' 2_Wesentlichkeitsanalyse (dW)'!X254=0,"",' 2_Wesentlichkeitsanalyse (dW)'!X254)</f>
        <v/>
      </c>
      <c r="I1028" s="134" t="str">
        <f>IF(' 2_Wesentlichkeitsanalyse (dW)'!AD254=0,"",' 2_Wesentlichkeitsanalyse (dW)'!AD254)</f>
        <v/>
      </c>
    </row>
    <row r="1029" spans="2:9" ht="86" hidden="1">
      <c r="B1029" s="146" t="str">
        <f>' 2_Wesentlichkeitsanalyse (dW)'!B255</f>
        <v>ESRS S2</v>
      </c>
      <c r="C1029" s="122" t="str">
        <f>' 2_Wesentlichkeitsanalyse (dW)'!C255</f>
        <v>S2 - Arbeitskräfte in der Wertschöpfungskette</v>
      </c>
      <c r="D1029" s="131" t="str">
        <f>' 2_Wesentlichkeitsanalyse (dW)'!D255</f>
        <v>Gleichbehandlung und Chancengleichheit für alle</v>
      </c>
      <c r="E1029" s="123" t="str">
        <f>' 2_Wesentlichkeitsanalyse (dW)'!E255</f>
        <v>Viellfalt</v>
      </c>
      <c r="F1029" s="132" t="e">
        <f>IF(Tableau32[[#This Row],[Zutreffend?
'[ Ja / Nein']]]=0,"",Tableau32[[#This Row],[Zutreffend?
'[ Ja / Nein']]])</f>
        <v>#VALUE!</v>
      </c>
      <c r="G1029" s="125" t="s">
        <v>43</v>
      </c>
      <c r="H1029" s="133" t="str">
        <f>IF(' 2_Wesentlichkeitsanalyse (dW)'!X255=0,"",' 2_Wesentlichkeitsanalyse (dW)'!X255)</f>
        <v/>
      </c>
      <c r="I1029" s="134" t="str">
        <f>IF(' 2_Wesentlichkeitsanalyse (dW)'!AD255=0,"",' 2_Wesentlichkeitsanalyse (dW)'!AD255)</f>
        <v/>
      </c>
    </row>
    <row r="1030" spans="2:9" ht="86" hidden="1">
      <c r="B1030" s="146" t="str">
        <f>' 2_Wesentlichkeitsanalyse (dW)'!B256</f>
        <v>ESRS S2</v>
      </c>
      <c r="C1030" s="122" t="str">
        <f>' 2_Wesentlichkeitsanalyse (dW)'!C256</f>
        <v>S2 - Arbeitskräfte in der Wertschöpfungskette</v>
      </c>
      <c r="D1030" s="131" t="str">
        <f>' 2_Wesentlichkeitsanalyse (dW)'!D256</f>
        <v>Gleichbehandlung und Chancengleichheit für alle</v>
      </c>
      <c r="E1030" s="123" t="str">
        <f>' 2_Wesentlichkeitsanalyse (dW)'!E256</f>
        <v>Viellfalt</v>
      </c>
      <c r="F1030" s="132" t="e">
        <f>IF(Tableau32[[#This Row],[Zutreffend?
'[ Ja / Nein']]]=0,"",Tableau32[[#This Row],[Zutreffend?
'[ Ja / Nein']]])</f>
        <v>#VALUE!</v>
      </c>
      <c r="G1030" s="125" t="s">
        <v>43</v>
      </c>
      <c r="H1030" s="133" t="str">
        <f>IF(' 2_Wesentlichkeitsanalyse (dW)'!X256=0,"",' 2_Wesentlichkeitsanalyse (dW)'!X256)</f>
        <v/>
      </c>
      <c r="I1030" s="134" t="str">
        <f>IF(' 2_Wesentlichkeitsanalyse (dW)'!AD256=0,"",' 2_Wesentlichkeitsanalyse (dW)'!AD256)</f>
        <v/>
      </c>
    </row>
    <row r="1031" spans="2:9" ht="86" hidden="1">
      <c r="B1031" s="146" t="str">
        <f>' 2_Wesentlichkeitsanalyse (dW)'!B257</f>
        <v>ESRS S2</v>
      </c>
      <c r="C1031" s="122" t="str">
        <f>' 2_Wesentlichkeitsanalyse (dW)'!C257</f>
        <v>S2 - Arbeitskräfte in der Wertschöpfungskette</v>
      </c>
      <c r="D1031" s="131" t="str">
        <f>' 2_Wesentlichkeitsanalyse (dW)'!D257</f>
        <v>Sonstige arbeitsbezogene Rechte</v>
      </c>
      <c r="E1031" s="123" t="str">
        <f>' 2_Wesentlichkeitsanalyse (dW)'!E257</f>
        <v>Kinderarbeit</v>
      </c>
      <c r="F1031" s="132" t="e">
        <f>IF(Tableau32[[#This Row],[Zutreffend?
'[ Ja / Nein']]]=0,"",Tableau32[[#This Row],[Zutreffend?
'[ Ja / Nein']]])</f>
        <v>#VALUE!</v>
      </c>
      <c r="G1031" s="125" t="s">
        <v>43</v>
      </c>
      <c r="H1031" s="133" t="str">
        <f>IF(' 2_Wesentlichkeitsanalyse (dW)'!X257=0,"",' 2_Wesentlichkeitsanalyse (dW)'!X257)</f>
        <v/>
      </c>
      <c r="I1031" s="134" t="str">
        <f>IF(' 2_Wesentlichkeitsanalyse (dW)'!AD257=0,"",' 2_Wesentlichkeitsanalyse (dW)'!AD257)</f>
        <v/>
      </c>
    </row>
    <row r="1032" spans="2:9" ht="86" hidden="1">
      <c r="B1032" s="146" t="str">
        <f>' 2_Wesentlichkeitsanalyse (dW)'!B258</f>
        <v>ESRS S2</v>
      </c>
      <c r="C1032" s="122" t="str">
        <f>' 2_Wesentlichkeitsanalyse (dW)'!C258</f>
        <v>S2 - Arbeitskräfte in der Wertschöpfungskette</v>
      </c>
      <c r="D1032" s="131" t="str">
        <f>' 2_Wesentlichkeitsanalyse (dW)'!D258</f>
        <v>Sonstige arbeitsbezogene Rechte</v>
      </c>
      <c r="E1032" s="123" t="str">
        <f>' 2_Wesentlichkeitsanalyse (dW)'!E258</f>
        <v>Kinderarbeit</v>
      </c>
      <c r="F1032" s="132" t="e">
        <f>IF(Tableau32[[#This Row],[Zutreffend?
'[ Ja / Nein']]]=0,"",Tableau32[[#This Row],[Zutreffend?
'[ Ja / Nein']]])</f>
        <v>#VALUE!</v>
      </c>
      <c r="G1032" s="125" t="s">
        <v>43</v>
      </c>
      <c r="H1032" s="133" t="str">
        <f>IF(' 2_Wesentlichkeitsanalyse (dW)'!X258=0,"",' 2_Wesentlichkeitsanalyse (dW)'!X258)</f>
        <v/>
      </c>
      <c r="I1032" s="134" t="str">
        <f>IF(' 2_Wesentlichkeitsanalyse (dW)'!AD258=0,"",' 2_Wesentlichkeitsanalyse (dW)'!AD258)</f>
        <v/>
      </c>
    </row>
    <row r="1033" spans="2:9" ht="86" hidden="1">
      <c r="B1033" s="146" t="str">
        <f>' 2_Wesentlichkeitsanalyse (dW)'!B259</f>
        <v>ESRS S2</v>
      </c>
      <c r="C1033" s="122" t="str">
        <f>' 2_Wesentlichkeitsanalyse (dW)'!C259</f>
        <v>S2 - Arbeitskräfte in der Wertschöpfungskette</v>
      </c>
      <c r="D1033" s="131" t="str">
        <f>' 2_Wesentlichkeitsanalyse (dW)'!D259</f>
        <v>Sonstige arbeitsbezogene Rechte</v>
      </c>
      <c r="E1033" s="123" t="str">
        <f>' 2_Wesentlichkeitsanalyse (dW)'!E259</f>
        <v>Kinderarbeit</v>
      </c>
      <c r="F1033" s="132" t="e">
        <f>IF(Tableau32[[#This Row],[Zutreffend?
'[ Ja / Nein']]]=0,"",Tableau32[[#This Row],[Zutreffend?
'[ Ja / Nein']]])</f>
        <v>#VALUE!</v>
      </c>
      <c r="G1033" s="125" t="s">
        <v>43</v>
      </c>
      <c r="H1033" s="133" t="str">
        <f>IF(' 2_Wesentlichkeitsanalyse (dW)'!X259=0,"",' 2_Wesentlichkeitsanalyse (dW)'!X259)</f>
        <v/>
      </c>
      <c r="I1033" s="134" t="str">
        <f>IF(' 2_Wesentlichkeitsanalyse (dW)'!AD259=0,"",' 2_Wesentlichkeitsanalyse (dW)'!AD259)</f>
        <v/>
      </c>
    </row>
    <row r="1034" spans="2:9" ht="86" hidden="1">
      <c r="B1034" s="146" t="str">
        <f>' 2_Wesentlichkeitsanalyse (dW)'!B260</f>
        <v>ESRS S2</v>
      </c>
      <c r="C1034" s="122" t="str">
        <f>' 2_Wesentlichkeitsanalyse (dW)'!C260</f>
        <v>S2 - Arbeitskräfte in der Wertschöpfungskette</v>
      </c>
      <c r="D1034" s="131" t="str">
        <f>' 2_Wesentlichkeitsanalyse (dW)'!D260</f>
        <v>Sonstige arbeitsbezogene Rechte</v>
      </c>
      <c r="E1034" s="123" t="str">
        <f>' 2_Wesentlichkeitsanalyse (dW)'!E260</f>
        <v>Kinderarbeit</v>
      </c>
      <c r="F1034" s="132" t="e">
        <f>IF(Tableau32[[#This Row],[Zutreffend?
'[ Ja / Nein']]]=0,"",Tableau32[[#This Row],[Zutreffend?
'[ Ja / Nein']]])</f>
        <v>#VALUE!</v>
      </c>
      <c r="G1034" s="125" t="s">
        <v>43</v>
      </c>
      <c r="H1034" s="133" t="str">
        <f>IF(' 2_Wesentlichkeitsanalyse (dW)'!X260=0,"",' 2_Wesentlichkeitsanalyse (dW)'!X260)</f>
        <v/>
      </c>
      <c r="I1034" s="134" t="str">
        <f>IF(' 2_Wesentlichkeitsanalyse (dW)'!AD260=0,"",' 2_Wesentlichkeitsanalyse (dW)'!AD260)</f>
        <v/>
      </c>
    </row>
    <row r="1035" spans="2:9" ht="86" hidden="1">
      <c r="B1035" s="146" t="str">
        <f>' 2_Wesentlichkeitsanalyse (dW)'!B261</f>
        <v>ESRS S2</v>
      </c>
      <c r="C1035" s="122" t="str">
        <f>' 2_Wesentlichkeitsanalyse (dW)'!C261</f>
        <v>S2 - Arbeitskräfte in der Wertschöpfungskette</v>
      </c>
      <c r="D1035" s="131" t="str">
        <f>' 2_Wesentlichkeitsanalyse (dW)'!D261</f>
        <v>Sonstige arbeitsbezogene Rechte</v>
      </c>
      <c r="E1035" s="123" t="str">
        <f>' 2_Wesentlichkeitsanalyse (dW)'!E261</f>
        <v>Zwangsarbeit</v>
      </c>
      <c r="F1035" s="132" t="e">
        <f>IF(Tableau32[[#This Row],[Zutreffend?
'[ Ja / Nein']]]=0,"",Tableau32[[#This Row],[Zutreffend?
'[ Ja / Nein']]])</f>
        <v>#VALUE!</v>
      </c>
      <c r="G1035" s="125" t="s">
        <v>43</v>
      </c>
      <c r="H1035" s="133" t="str">
        <f>IF(' 2_Wesentlichkeitsanalyse (dW)'!X261=0,"",' 2_Wesentlichkeitsanalyse (dW)'!X261)</f>
        <v/>
      </c>
      <c r="I1035" s="134" t="str">
        <f>IF(' 2_Wesentlichkeitsanalyse (dW)'!AD261=0,"",' 2_Wesentlichkeitsanalyse (dW)'!AD261)</f>
        <v/>
      </c>
    </row>
    <row r="1036" spans="2:9" ht="86" hidden="1">
      <c r="B1036" s="146" t="str">
        <f>' 2_Wesentlichkeitsanalyse (dW)'!B262</f>
        <v>ESRS S2</v>
      </c>
      <c r="C1036" s="122" t="str">
        <f>' 2_Wesentlichkeitsanalyse (dW)'!C262</f>
        <v>S2 - Arbeitskräfte in der Wertschöpfungskette</v>
      </c>
      <c r="D1036" s="131" t="str">
        <f>' 2_Wesentlichkeitsanalyse (dW)'!D262</f>
        <v>Sonstige arbeitsbezogene Rechte</v>
      </c>
      <c r="E1036" s="123" t="str">
        <f>' 2_Wesentlichkeitsanalyse (dW)'!E262</f>
        <v>Zwangsarbeit</v>
      </c>
      <c r="F1036" s="132" t="e">
        <f>IF(Tableau32[[#This Row],[Zutreffend?
'[ Ja / Nein']]]=0,"",Tableau32[[#This Row],[Zutreffend?
'[ Ja / Nein']]])</f>
        <v>#VALUE!</v>
      </c>
      <c r="G1036" s="125" t="s">
        <v>43</v>
      </c>
      <c r="H1036" s="133" t="str">
        <f>IF(' 2_Wesentlichkeitsanalyse (dW)'!X262=0,"",' 2_Wesentlichkeitsanalyse (dW)'!X262)</f>
        <v/>
      </c>
      <c r="I1036" s="134" t="str">
        <f>IF(' 2_Wesentlichkeitsanalyse (dW)'!AD262=0,"",' 2_Wesentlichkeitsanalyse (dW)'!AD262)</f>
        <v/>
      </c>
    </row>
    <row r="1037" spans="2:9" ht="86" hidden="1">
      <c r="B1037" s="146" t="str">
        <f>' 2_Wesentlichkeitsanalyse (dW)'!B263</f>
        <v>ESRS S2</v>
      </c>
      <c r="C1037" s="122" t="str">
        <f>' 2_Wesentlichkeitsanalyse (dW)'!C263</f>
        <v>S2 - Arbeitskräfte in der Wertschöpfungskette</v>
      </c>
      <c r="D1037" s="131" t="str">
        <f>' 2_Wesentlichkeitsanalyse (dW)'!D263</f>
        <v>Sonstige arbeitsbezogene Rechte</v>
      </c>
      <c r="E1037" s="123" t="str">
        <f>' 2_Wesentlichkeitsanalyse (dW)'!E263</f>
        <v>Zwangsarbeit</v>
      </c>
      <c r="F1037" s="132" t="e">
        <f>IF(Tableau32[[#This Row],[Zutreffend?
'[ Ja / Nein']]]=0,"",Tableau32[[#This Row],[Zutreffend?
'[ Ja / Nein']]])</f>
        <v>#VALUE!</v>
      </c>
      <c r="G1037" s="125" t="s">
        <v>43</v>
      </c>
      <c r="H1037" s="133" t="str">
        <f>IF(' 2_Wesentlichkeitsanalyse (dW)'!X263=0,"",' 2_Wesentlichkeitsanalyse (dW)'!X263)</f>
        <v/>
      </c>
      <c r="I1037" s="134" t="str">
        <f>IF(' 2_Wesentlichkeitsanalyse (dW)'!AD263=0,"",' 2_Wesentlichkeitsanalyse (dW)'!AD263)</f>
        <v/>
      </c>
    </row>
    <row r="1038" spans="2:9" ht="86" hidden="1">
      <c r="B1038" s="146" t="str">
        <f>' 2_Wesentlichkeitsanalyse (dW)'!B264</f>
        <v>ESRS S2</v>
      </c>
      <c r="C1038" s="122" t="str">
        <f>' 2_Wesentlichkeitsanalyse (dW)'!C264</f>
        <v>S2 - Arbeitskräfte in der Wertschöpfungskette</v>
      </c>
      <c r="D1038" s="131" t="str">
        <f>' 2_Wesentlichkeitsanalyse (dW)'!D264</f>
        <v>Sonstige arbeitsbezogene Rechte</v>
      </c>
      <c r="E1038" s="123" t="str">
        <f>' 2_Wesentlichkeitsanalyse (dW)'!E264</f>
        <v>Zwangsarbeit</v>
      </c>
      <c r="F1038" s="132" t="e">
        <f>IF(Tableau32[[#This Row],[Zutreffend?
'[ Ja / Nein']]]=0,"",Tableau32[[#This Row],[Zutreffend?
'[ Ja / Nein']]])</f>
        <v>#VALUE!</v>
      </c>
      <c r="G1038" s="125" t="s">
        <v>43</v>
      </c>
      <c r="H1038" s="133" t="str">
        <f>IF(' 2_Wesentlichkeitsanalyse (dW)'!X264=0,"",' 2_Wesentlichkeitsanalyse (dW)'!X264)</f>
        <v/>
      </c>
      <c r="I1038" s="134" t="str">
        <f>IF(' 2_Wesentlichkeitsanalyse (dW)'!AD264=0,"",' 2_Wesentlichkeitsanalyse (dW)'!AD264)</f>
        <v/>
      </c>
    </row>
    <row r="1039" spans="2:9" ht="86" hidden="1">
      <c r="B1039" s="146" t="str">
        <f>' 2_Wesentlichkeitsanalyse (dW)'!B265</f>
        <v>ESRS S2</v>
      </c>
      <c r="C1039" s="122" t="str">
        <f>' 2_Wesentlichkeitsanalyse (dW)'!C265</f>
        <v>S2 - Arbeitskräfte in der Wertschöpfungskette</v>
      </c>
      <c r="D1039" s="131" t="str">
        <f>' 2_Wesentlichkeitsanalyse (dW)'!D265</f>
        <v>Sonstige arbeitsbezogene Rechte</v>
      </c>
      <c r="E1039" s="123" t="str">
        <f>' 2_Wesentlichkeitsanalyse (dW)'!E265</f>
        <v>Angemessene Unterbringung</v>
      </c>
      <c r="F1039" s="132" t="e">
        <f>IF(Tableau32[[#This Row],[Zutreffend?
'[ Ja / Nein']]]=0,"",Tableau32[[#This Row],[Zutreffend?
'[ Ja / Nein']]])</f>
        <v>#VALUE!</v>
      </c>
      <c r="G1039" s="125" t="s">
        <v>43</v>
      </c>
      <c r="H1039" s="133" t="str">
        <f>IF(' 2_Wesentlichkeitsanalyse (dW)'!X265=0,"",' 2_Wesentlichkeitsanalyse (dW)'!X265)</f>
        <v/>
      </c>
      <c r="I1039" s="134" t="str">
        <f>IF(' 2_Wesentlichkeitsanalyse (dW)'!AD265=0,"",' 2_Wesentlichkeitsanalyse (dW)'!AD265)</f>
        <v/>
      </c>
    </row>
    <row r="1040" spans="2:9" ht="86" hidden="1">
      <c r="B1040" s="146" t="str">
        <f>' 2_Wesentlichkeitsanalyse (dW)'!B266</f>
        <v>ESRS S2</v>
      </c>
      <c r="C1040" s="122" t="str">
        <f>' 2_Wesentlichkeitsanalyse (dW)'!C266</f>
        <v>S2 - Arbeitskräfte in der Wertschöpfungskette</v>
      </c>
      <c r="D1040" s="131" t="str">
        <f>' 2_Wesentlichkeitsanalyse (dW)'!D266</f>
        <v>Sonstige arbeitsbezogene Rechte</v>
      </c>
      <c r="E1040" s="123" t="str">
        <f>' 2_Wesentlichkeitsanalyse (dW)'!E266</f>
        <v>Angemessene Unterbringung</v>
      </c>
      <c r="F1040" s="132" t="e">
        <f>IF(Tableau32[[#This Row],[Zutreffend?
'[ Ja / Nein']]]=0,"",Tableau32[[#This Row],[Zutreffend?
'[ Ja / Nein']]])</f>
        <v>#VALUE!</v>
      </c>
      <c r="G1040" s="125" t="s">
        <v>43</v>
      </c>
      <c r="H1040" s="133" t="str">
        <f>IF(' 2_Wesentlichkeitsanalyse (dW)'!X266=0,"",' 2_Wesentlichkeitsanalyse (dW)'!X266)</f>
        <v/>
      </c>
      <c r="I1040" s="134" t="str">
        <f>IF(' 2_Wesentlichkeitsanalyse (dW)'!AD266=0,"",' 2_Wesentlichkeitsanalyse (dW)'!AD266)</f>
        <v/>
      </c>
    </row>
    <row r="1041" spans="2:9" ht="86" hidden="1">
      <c r="B1041" s="146" t="str">
        <f>' 2_Wesentlichkeitsanalyse (dW)'!B267</f>
        <v>ESRS S2</v>
      </c>
      <c r="C1041" s="122" t="str">
        <f>' 2_Wesentlichkeitsanalyse (dW)'!C267</f>
        <v>S2 - Arbeitskräfte in der Wertschöpfungskette</v>
      </c>
      <c r="D1041" s="131" t="str">
        <f>' 2_Wesentlichkeitsanalyse (dW)'!D267</f>
        <v>Sonstige arbeitsbezogene Rechte</v>
      </c>
      <c r="E1041" s="123" t="str">
        <f>' 2_Wesentlichkeitsanalyse (dW)'!E267</f>
        <v>Angemessene Unterbringung</v>
      </c>
      <c r="F1041" s="132" t="e">
        <f>IF(Tableau32[[#This Row],[Zutreffend?
'[ Ja / Nein']]]=0,"",Tableau32[[#This Row],[Zutreffend?
'[ Ja / Nein']]])</f>
        <v>#VALUE!</v>
      </c>
      <c r="G1041" s="125" t="s">
        <v>43</v>
      </c>
      <c r="H1041" s="133" t="str">
        <f>IF(' 2_Wesentlichkeitsanalyse (dW)'!X267=0,"",' 2_Wesentlichkeitsanalyse (dW)'!X267)</f>
        <v/>
      </c>
      <c r="I1041" s="134" t="str">
        <f>IF(' 2_Wesentlichkeitsanalyse (dW)'!AD267=0,"",' 2_Wesentlichkeitsanalyse (dW)'!AD267)</f>
        <v/>
      </c>
    </row>
    <row r="1042" spans="2:9" ht="86" hidden="1">
      <c r="B1042" s="146" t="str">
        <f>' 2_Wesentlichkeitsanalyse (dW)'!B268</f>
        <v>ESRS S2</v>
      </c>
      <c r="C1042" s="122" t="str">
        <f>' 2_Wesentlichkeitsanalyse (dW)'!C268</f>
        <v>S2 - Arbeitskräfte in der Wertschöpfungskette</v>
      </c>
      <c r="D1042" s="131" t="str">
        <f>' 2_Wesentlichkeitsanalyse (dW)'!D268</f>
        <v>Sonstige arbeitsbezogene Rechte</v>
      </c>
      <c r="E1042" s="123" t="str">
        <f>' 2_Wesentlichkeitsanalyse (dW)'!E268</f>
        <v>Angemessene Unterbringung</v>
      </c>
      <c r="F1042" s="132" t="e">
        <f>IF(Tableau32[[#This Row],[Zutreffend?
'[ Ja / Nein']]]=0,"",Tableau32[[#This Row],[Zutreffend?
'[ Ja / Nein']]])</f>
        <v>#VALUE!</v>
      </c>
      <c r="G1042" s="125" t="s">
        <v>43</v>
      </c>
      <c r="H1042" s="133" t="str">
        <f>IF(' 2_Wesentlichkeitsanalyse (dW)'!X268=0,"",' 2_Wesentlichkeitsanalyse (dW)'!X268)</f>
        <v/>
      </c>
      <c r="I1042" s="134" t="str">
        <f>IF(' 2_Wesentlichkeitsanalyse (dW)'!AD268=0,"",' 2_Wesentlichkeitsanalyse (dW)'!AD268)</f>
        <v/>
      </c>
    </row>
    <row r="1043" spans="2:9" ht="86" hidden="1">
      <c r="B1043" s="146" t="str">
        <f>' 2_Wesentlichkeitsanalyse (dW)'!B269</f>
        <v>ESRS S2</v>
      </c>
      <c r="C1043" s="122" t="str">
        <f>' 2_Wesentlichkeitsanalyse (dW)'!C269</f>
        <v>S2 - Arbeitskräfte in der Wertschöpfungskette</v>
      </c>
      <c r="D1043" s="131" t="str">
        <f>' 2_Wesentlichkeitsanalyse (dW)'!D269</f>
        <v>Sonstige arbeitsbezogene Rechte</v>
      </c>
      <c r="E1043" s="123" t="str">
        <f>' 2_Wesentlichkeitsanalyse (dW)'!E269</f>
        <v>Wasser- und Sanitäreinrichtungen</v>
      </c>
      <c r="F1043" s="132" t="e">
        <f>IF(Tableau32[[#This Row],[Zutreffend?
'[ Ja / Nein']]]=0,"",Tableau32[[#This Row],[Zutreffend?
'[ Ja / Nein']]])</f>
        <v>#VALUE!</v>
      </c>
      <c r="G1043" s="125" t="s">
        <v>43</v>
      </c>
      <c r="H1043" s="133" t="str">
        <f>IF(' 2_Wesentlichkeitsanalyse (dW)'!X269=0,"",' 2_Wesentlichkeitsanalyse (dW)'!X269)</f>
        <v/>
      </c>
      <c r="I1043" s="134" t="str">
        <f>IF(' 2_Wesentlichkeitsanalyse (dW)'!AD269=0,"",' 2_Wesentlichkeitsanalyse (dW)'!AD269)</f>
        <v/>
      </c>
    </row>
    <row r="1044" spans="2:9" ht="86" hidden="1">
      <c r="B1044" s="146" t="str">
        <f>' 2_Wesentlichkeitsanalyse (dW)'!B270</f>
        <v>ESRS S2</v>
      </c>
      <c r="C1044" s="122" t="str">
        <f>' 2_Wesentlichkeitsanalyse (dW)'!C270</f>
        <v>S2 - Arbeitskräfte in der Wertschöpfungskette</v>
      </c>
      <c r="D1044" s="131" t="str">
        <f>' 2_Wesentlichkeitsanalyse (dW)'!D270</f>
        <v>Sonstige arbeitsbezogene Rechte</v>
      </c>
      <c r="E1044" s="123" t="str">
        <f>' 2_Wesentlichkeitsanalyse (dW)'!E270</f>
        <v>Wasser- und Sanitäreinrichtungen</v>
      </c>
      <c r="F1044" s="132" t="e">
        <f>IF(Tableau32[[#This Row],[Zutreffend?
'[ Ja / Nein']]]=0,"",Tableau32[[#This Row],[Zutreffend?
'[ Ja / Nein']]])</f>
        <v>#VALUE!</v>
      </c>
      <c r="G1044" s="125" t="s">
        <v>43</v>
      </c>
      <c r="H1044" s="133" t="str">
        <f>IF(' 2_Wesentlichkeitsanalyse (dW)'!X270=0,"",' 2_Wesentlichkeitsanalyse (dW)'!X270)</f>
        <v/>
      </c>
      <c r="I1044" s="134" t="str">
        <f>IF(' 2_Wesentlichkeitsanalyse (dW)'!AD270=0,"",' 2_Wesentlichkeitsanalyse (dW)'!AD270)</f>
        <v/>
      </c>
    </row>
    <row r="1045" spans="2:9" ht="86" hidden="1">
      <c r="B1045" s="146" t="str">
        <f>' 2_Wesentlichkeitsanalyse (dW)'!B271</f>
        <v>ESRS S2</v>
      </c>
      <c r="C1045" s="122" t="str">
        <f>' 2_Wesentlichkeitsanalyse (dW)'!C271</f>
        <v>S2 - Arbeitskräfte in der Wertschöpfungskette</v>
      </c>
      <c r="D1045" s="131" t="str">
        <f>' 2_Wesentlichkeitsanalyse (dW)'!D271</f>
        <v>Sonstige arbeitsbezogene Rechte</v>
      </c>
      <c r="E1045" s="123" t="str">
        <f>' 2_Wesentlichkeitsanalyse (dW)'!E271</f>
        <v>Wasser- und Sanitäreinrichtungen</v>
      </c>
      <c r="F1045" s="132" t="e">
        <f>IF(Tableau32[[#This Row],[Zutreffend?
'[ Ja / Nein']]]=0,"",Tableau32[[#This Row],[Zutreffend?
'[ Ja / Nein']]])</f>
        <v>#VALUE!</v>
      </c>
      <c r="G1045" s="125" t="s">
        <v>43</v>
      </c>
      <c r="H1045" s="133" t="str">
        <f>IF(' 2_Wesentlichkeitsanalyse (dW)'!X271=0,"",' 2_Wesentlichkeitsanalyse (dW)'!X271)</f>
        <v/>
      </c>
      <c r="I1045" s="134" t="str">
        <f>IF(' 2_Wesentlichkeitsanalyse (dW)'!AD271=0,"",' 2_Wesentlichkeitsanalyse (dW)'!AD271)</f>
        <v/>
      </c>
    </row>
    <row r="1046" spans="2:9" ht="86" hidden="1">
      <c r="B1046" s="146" t="str">
        <f>' 2_Wesentlichkeitsanalyse (dW)'!B272</f>
        <v>ESRS S2</v>
      </c>
      <c r="C1046" s="122" t="str">
        <f>' 2_Wesentlichkeitsanalyse (dW)'!C272</f>
        <v>S2 - Arbeitskräfte in der Wertschöpfungskette</v>
      </c>
      <c r="D1046" s="131" t="str">
        <f>' 2_Wesentlichkeitsanalyse (dW)'!D272</f>
        <v>Sonstige arbeitsbezogene Rechte</v>
      </c>
      <c r="E1046" s="123" t="str">
        <f>' 2_Wesentlichkeitsanalyse (dW)'!E272</f>
        <v>Wasser- und Sanitäreinrichtungen</v>
      </c>
      <c r="F1046" s="132" t="e">
        <f>IF(Tableau32[[#This Row],[Zutreffend?
'[ Ja / Nein']]]=0,"",Tableau32[[#This Row],[Zutreffend?
'[ Ja / Nein']]])</f>
        <v>#VALUE!</v>
      </c>
      <c r="G1046" s="125" t="s">
        <v>43</v>
      </c>
      <c r="H1046" s="133" t="str">
        <f>IF(' 2_Wesentlichkeitsanalyse (dW)'!X272=0,"",' 2_Wesentlichkeitsanalyse (dW)'!X272)</f>
        <v/>
      </c>
      <c r="I1046" s="134" t="str">
        <f>IF(' 2_Wesentlichkeitsanalyse (dW)'!AD272=0,"",' 2_Wesentlichkeitsanalyse (dW)'!AD272)</f>
        <v/>
      </c>
    </row>
    <row r="1047" spans="2:9" ht="86" hidden="1">
      <c r="B1047" s="146" t="str">
        <f>' 2_Wesentlichkeitsanalyse (dW)'!B273</f>
        <v>ESRS S2</v>
      </c>
      <c r="C1047" s="122" t="str">
        <f>' 2_Wesentlichkeitsanalyse (dW)'!C273</f>
        <v>S2 - Arbeitskräfte in der Wertschöpfungskette</v>
      </c>
      <c r="D1047" s="131" t="str">
        <f>' 2_Wesentlichkeitsanalyse (dW)'!D273</f>
        <v>Sonstige arbeitsbezogene Rechte</v>
      </c>
      <c r="E1047" s="123" t="str">
        <f>' 2_Wesentlichkeitsanalyse (dW)'!E273</f>
        <v>Datenschutz</v>
      </c>
      <c r="F1047" s="132" t="e">
        <f>IF(Tableau32[[#This Row],[Zutreffend?
'[ Ja / Nein']]]=0,"",Tableau32[[#This Row],[Zutreffend?
'[ Ja / Nein']]])</f>
        <v>#VALUE!</v>
      </c>
      <c r="G1047" s="125" t="s">
        <v>43</v>
      </c>
      <c r="H1047" s="133" t="str">
        <f>IF(' 2_Wesentlichkeitsanalyse (dW)'!X273=0,"",' 2_Wesentlichkeitsanalyse (dW)'!X273)</f>
        <v/>
      </c>
      <c r="I1047" s="134" t="str">
        <f>IF(' 2_Wesentlichkeitsanalyse (dW)'!AD273=0,"",' 2_Wesentlichkeitsanalyse (dW)'!AD273)</f>
        <v/>
      </c>
    </row>
    <row r="1048" spans="2:9" ht="86" hidden="1">
      <c r="B1048" s="146" t="str">
        <f>' 2_Wesentlichkeitsanalyse (dW)'!B274</f>
        <v>ESRS S2</v>
      </c>
      <c r="C1048" s="122" t="str">
        <f>' 2_Wesentlichkeitsanalyse (dW)'!C274</f>
        <v>S2 - Arbeitskräfte in der Wertschöpfungskette</v>
      </c>
      <c r="D1048" s="131" t="str">
        <f>' 2_Wesentlichkeitsanalyse (dW)'!D274</f>
        <v>Sonstige arbeitsbezogene Rechte</v>
      </c>
      <c r="E1048" s="123" t="str">
        <f>' 2_Wesentlichkeitsanalyse (dW)'!E274</f>
        <v>Datenschutz</v>
      </c>
      <c r="F1048" s="132" t="e">
        <f>IF(Tableau32[[#This Row],[Zutreffend?
'[ Ja / Nein']]]=0,"",Tableau32[[#This Row],[Zutreffend?
'[ Ja / Nein']]])</f>
        <v>#VALUE!</v>
      </c>
      <c r="G1048" s="125" t="s">
        <v>43</v>
      </c>
      <c r="H1048" s="133" t="str">
        <f>IF(' 2_Wesentlichkeitsanalyse (dW)'!X274=0,"",' 2_Wesentlichkeitsanalyse (dW)'!X274)</f>
        <v/>
      </c>
      <c r="I1048" s="134" t="str">
        <f>IF(' 2_Wesentlichkeitsanalyse (dW)'!AD274=0,"",' 2_Wesentlichkeitsanalyse (dW)'!AD274)</f>
        <v/>
      </c>
    </row>
    <row r="1049" spans="2:9" ht="86" hidden="1">
      <c r="B1049" s="146" t="str">
        <f>' 2_Wesentlichkeitsanalyse (dW)'!B275</f>
        <v>ESRS S2</v>
      </c>
      <c r="C1049" s="122" t="str">
        <f>' 2_Wesentlichkeitsanalyse (dW)'!C275</f>
        <v>S2 - Arbeitskräfte in der Wertschöpfungskette</v>
      </c>
      <c r="D1049" s="131" t="str">
        <f>' 2_Wesentlichkeitsanalyse (dW)'!D275</f>
        <v>Sonstige arbeitsbezogene Rechte</v>
      </c>
      <c r="E1049" s="123" t="str">
        <f>' 2_Wesentlichkeitsanalyse (dW)'!E275</f>
        <v>Datenschutz</v>
      </c>
      <c r="F1049" s="132" t="e">
        <f>IF(Tableau32[[#This Row],[Zutreffend?
'[ Ja / Nein']]]=0,"",Tableau32[[#This Row],[Zutreffend?
'[ Ja / Nein']]])</f>
        <v>#VALUE!</v>
      </c>
      <c r="G1049" s="125" t="s">
        <v>43</v>
      </c>
      <c r="H1049" s="133" t="str">
        <f>IF(' 2_Wesentlichkeitsanalyse (dW)'!X275=0,"",' 2_Wesentlichkeitsanalyse (dW)'!X275)</f>
        <v/>
      </c>
      <c r="I1049" s="134" t="str">
        <f>IF(' 2_Wesentlichkeitsanalyse (dW)'!AD275=0,"",' 2_Wesentlichkeitsanalyse (dW)'!AD275)</f>
        <v/>
      </c>
    </row>
    <row r="1050" spans="2:9" ht="86" hidden="1">
      <c r="B1050" s="146" t="str">
        <f>' 2_Wesentlichkeitsanalyse (dW)'!B276</f>
        <v>ESRS S2</v>
      </c>
      <c r="C1050" s="122" t="str">
        <f>' 2_Wesentlichkeitsanalyse (dW)'!C276</f>
        <v>S2 - Arbeitskräfte in der Wertschöpfungskette</v>
      </c>
      <c r="D1050" s="131" t="str">
        <f>' 2_Wesentlichkeitsanalyse (dW)'!D276</f>
        <v>Sonstige arbeitsbezogene Rechte</v>
      </c>
      <c r="E1050" s="123" t="str">
        <f>' 2_Wesentlichkeitsanalyse (dW)'!E276</f>
        <v>Datenschutz</v>
      </c>
      <c r="F1050" s="132" t="e">
        <f>IF(Tableau32[[#This Row],[Zutreffend?
'[ Ja / Nein']]]=0,"",Tableau32[[#This Row],[Zutreffend?
'[ Ja / Nein']]])</f>
        <v>#VALUE!</v>
      </c>
      <c r="G1050" s="125" t="s">
        <v>43</v>
      </c>
      <c r="H1050" s="133" t="str">
        <f>IF(' 2_Wesentlichkeitsanalyse (dW)'!X276=0,"",' 2_Wesentlichkeitsanalyse (dW)'!X276)</f>
        <v/>
      </c>
      <c r="I1050" s="134" t="str">
        <f>IF(' 2_Wesentlichkeitsanalyse (dW)'!AD276=0,"",' 2_Wesentlichkeitsanalyse (dW)'!AD276)</f>
        <v/>
      </c>
    </row>
    <row r="1051" spans="2:9" ht="64.5" hidden="1">
      <c r="B1051" s="146" t="str">
        <f>' 2_Wesentlichkeitsanalyse (dW)'!B278</f>
        <v>ESRS S3</v>
      </c>
      <c r="C1051" s="122" t="str">
        <f>' 2_Wesentlichkeitsanalyse (dW)'!C278</f>
        <v>S3 - Betroffene Gemeinschaften</v>
      </c>
      <c r="D1051" s="131" t="str">
        <f>' 2_Wesentlichkeitsanalyse (dW)'!D278</f>
        <v>Wirtschaftliche, soziale und kulturelle Rechte von Gemeinschaften</v>
      </c>
      <c r="E1051" s="123" t="str">
        <f>' 2_Wesentlichkeitsanalyse (dW)'!E278</f>
        <v>Angemessene Unterbringung</v>
      </c>
      <c r="F1051" s="132" t="e">
        <f>IF(Tableau32[[#This Row],[Zutreffend?
'[ Ja / Nein']]]=0,"",Tableau32[[#This Row],[Zutreffend?
'[ Ja / Nein']]])</f>
        <v>#VALUE!</v>
      </c>
      <c r="G1051" s="125" t="s">
        <v>43</v>
      </c>
      <c r="H1051" s="133" t="str">
        <f>IF(' 2_Wesentlichkeitsanalyse (dW)'!X278=0,"",' 2_Wesentlichkeitsanalyse (dW)'!X278)</f>
        <v/>
      </c>
      <c r="I1051" s="134" t="str">
        <f>IF(' 2_Wesentlichkeitsanalyse (dW)'!AD278=0,"",' 2_Wesentlichkeitsanalyse (dW)'!AD278)</f>
        <v/>
      </c>
    </row>
    <row r="1052" spans="2:9" ht="64.5" hidden="1">
      <c r="B1052" s="146" t="str">
        <f>' 2_Wesentlichkeitsanalyse (dW)'!B279</f>
        <v>ESRS S3</v>
      </c>
      <c r="C1052" s="122" t="str">
        <f>' 2_Wesentlichkeitsanalyse (dW)'!C279</f>
        <v>S3 - Betroffene Gemeinschaften</v>
      </c>
      <c r="D1052" s="131" t="str">
        <f>' 2_Wesentlichkeitsanalyse (dW)'!D279</f>
        <v>Wirtschaftliche, soziale und kulturelle Rechte von Gemeinschaften</v>
      </c>
      <c r="E1052" s="123" t="str">
        <f>' 2_Wesentlichkeitsanalyse (dW)'!E279</f>
        <v>Angemessene Unterbringung</v>
      </c>
      <c r="F1052" s="132" t="e">
        <f>IF(Tableau32[[#This Row],[Zutreffend?
'[ Ja / Nein']]]=0,"",Tableau32[[#This Row],[Zutreffend?
'[ Ja / Nein']]])</f>
        <v>#VALUE!</v>
      </c>
      <c r="G1052" s="125" t="s">
        <v>43</v>
      </c>
      <c r="H1052" s="133" t="str">
        <f>IF(' 2_Wesentlichkeitsanalyse (dW)'!X279=0,"",' 2_Wesentlichkeitsanalyse (dW)'!X279)</f>
        <v/>
      </c>
      <c r="I1052" s="134" t="str">
        <f>IF(' 2_Wesentlichkeitsanalyse (dW)'!AD279=0,"",' 2_Wesentlichkeitsanalyse (dW)'!AD279)</f>
        <v/>
      </c>
    </row>
    <row r="1053" spans="2:9" ht="64.5" hidden="1">
      <c r="B1053" s="146" t="str">
        <f>' 2_Wesentlichkeitsanalyse (dW)'!B280</f>
        <v>ESRS S3</v>
      </c>
      <c r="C1053" s="122" t="str">
        <f>' 2_Wesentlichkeitsanalyse (dW)'!C280</f>
        <v>S3 - Betroffene Gemeinschaften</v>
      </c>
      <c r="D1053" s="131" t="str">
        <f>' 2_Wesentlichkeitsanalyse (dW)'!D280</f>
        <v>Wirtschaftliche, soziale und kulturelle Rechte von Gemeinschaften</v>
      </c>
      <c r="E1053" s="123" t="str">
        <f>' 2_Wesentlichkeitsanalyse (dW)'!E280</f>
        <v>Angemessene Unterbringung</v>
      </c>
      <c r="F1053" s="132" t="e">
        <f>IF(Tableau32[[#This Row],[Zutreffend?
'[ Ja / Nein']]]=0,"",Tableau32[[#This Row],[Zutreffend?
'[ Ja / Nein']]])</f>
        <v>#VALUE!</v>
      </c>
      <c r="G1053" s="125" t="s">
        <v>43</v>
      </c>
      <c r="H1053" s="133" t="str">
        <f>IF(' 2_Wesentlichkeitsanalyse (dW)'!X280=0,"",' 2_Wesentlichkeitsanalyse (dW)'!X280)</f>
        <v/>
      </c>
      <c r="I1053" s="134" t="str">
        <f>IF(' 2_Wesentlichkeitsanalyse (dW)'!AD280=0,"",' 2_Wesentlichkeitsanalyse (dW)'!AD280)</f>
        <v/>
      </c>
    </row>
    <row r="1054" spans="2:9" ht="64.5" hidden="1">
      <c r="B1054" s="146" t="str">
        <f>' 2_Wesentlichkeitsanalyse (dW)'!B281</f>
        <v>ESRS S3</v>
      </c>
      <c r="C1054" s="122" t="str">
        <f>' 2_Wesentlichkeitsanalyse (dW)'!C281</f>
        <v>S3 - Betroffene Gemeinschaften</v>
      </c>
      <c r="D1054" s="131" t="str">
        <f>' 2_Wesentlichkeitsanalyse (dW)'!D281</f>
        <v>Wirtschaftliche, soziale und kulturelle Rechte von Gemeinschaften</v>
      </c>
      <c r="E1054" s="123" t="str">
        <f>' 2_Wesentlichkeitsanalyse (dW)'!E281</f>
        <v>Angemessene Unterbringung</v>
      </c>
      <c r="F1054" s="132" t="e">
        <f>IF(Tableau32[[#This Row],[Zutreffend?
'[ Ja / Nein']]]=0,"",Tableau32[[#This Row],[Zutreffend?
'[ Ja / Nein']]])</f>
        <v>#VALUE!</v>
      </c>
      <c r="G1054" s="125" t="s">
        <v>43</v>
      </c>
      <c r="H1054" s="133" t="str">
        <f>IF(' 2_Wesentlichkeitsanalyse (dW)'!X281=0,"",' 2_Wesentlichkeitsanalyse (dW)'!X281)</f>
        <v/>
      </c>
      <c r="I1054" s="134" t="str">
        <f>IF(' 2_Wesentlichkeitsanalyse (dW)'!AD281=0,"",' 2_Wesentlichkeitsanalyse (dW)'!AD281)</f>
        <v/>
      </c>
    </row>
    <row r="1055" spans="2:9" ht="64.5" hidden="1">
      <c r="B1055" s="146" t="str">
        <f>' 2_Wesentlichkeitsanalyse (dW)'!B282</f>
        <v>ESRS S3</v>
      </c>
      <c r="C1055" s="122" t="str">
        <f>' 2_Wesentlichkeitsanalyse (dW)'!C282</f>
        <v>S3 - Betroffene Gemeinschaften</v>
      </c>
      <c r="D1055" s="131" t="str">
        <f>' 2_Wesentlichkeitsanalyse (dW)'!D282</f>
        <v>Wirtschaftliche, soziale und kulturelle Rechte von Gemeinschaften</v>
      </c>
      <c r="E1055" s="123" t="str">
        <f>' 2_Wesentlichkeitsanalyse (dW)'!E282</f>
        <v>Angemessene Ernährung</v>
      </c>
      <c r="F1055" s="132" t="e">
        <f>IF(Tableau32[[#This Row],[Zutreffend?
'[ Ja / Nein']]]=0,"",Tableau32[[#This Row],[Zutreffend?
'[ Ja / Nein']]])</f>
        <v>#VALUE!</v>
      </c>
      <c r="G1055" s="125" t="s">
        <v>43</v>
      </c>
      <c r="H1055" s="133" t="str">
        <f>IF(' 2_Wesentlichkeitsanalyse (dW)'!X282=0,"",' 2_Wesentlichkeitsanalyse (dW)'!X282)</f>
        <v/>
      </c>
      <c r="I1055" s="134" t="str">
        <f>IF(' 2_Wesentlichkeitsanalyse (dW)'!AD282=0,"",' 2_Wesentlichkeitsanalyse (dW)'!AD282)</f>
        <v/>
      </c>
    </row>
    <row r="1056" spans="2:9" ht="64.5" hidden="1">
      <c r="B1056" s="146" t="str">
        <f>' 2_Wesentlichkeitsanalyse (dW)'!B283</f>
        <v>ESRS S3</v>
      </c>
      <c r="C1056" s="122" t="str">
        <f>' 2_Wesentlichkeitsanalyse (dW)'!C283</f>
        <v>S3 - Betroffene Gemeinschaften</v>
      </c>
      <c r="D1056" s="131" t="str">
        <f>' 2_Wesentlichkeitsanalyse (dW)'!D283</f>
        <v>Wirtschaftliche, soziale und kulturelle Rechte von Gemeinschaften</v>
      </c>
      <c r="E1056" s="123" t="str">
        <f>' 2_Wesentlichkeitsanalyse (dW)'!E283</f>
        <v>Angemessene Ernährung</v>
      </c>
      <c r="F1056" s="132" t="e">
        <f>IF(Tableau32[[#This Row],[Zutreffend?
'[ Ja / Nein']]]=0,"",Tableau32[[#This Row],[Zutreffend?
'[ Ja / Nein']]])</f>
        <v>#VALUE!</v>
      </c>
      <c r="G1056" s="125" t="s">
        <v>43</v>
      </c>
      <c r="H1056" s="133" t="str">
        <f>IF(' 2_Wesentlichkeitsanalyse (dW)'!X283=0,"",' 2_Wesentlichkeitsanalyse (dW)'!X283)</f>
        <v/>
      </c>
      <c r="I1056" s="134" t="str">
        <f>IF(' 2_Wesentlichkeitsanalyse (dW)'!AD283=0,"",' 2_Wesentlichkeitsanalyse (dW)'!AD283)</f>
        <v/>
      </c>
    </row>
    <row r="1057" spans="2:9" ht="64.5" hidden="1">
      <c r="B1057" s="146" t="str">
        <f>' 2_Wesentlichkeitsanalyse (dW)'!B284</f>
        <v>ESRS S3</v>
      </c>
      <c r="C1057" s="122" t="str">
        <f>' 2_Wesentlichkeitsanalyse (dW)'!C284</f>
        <v>S3 - Betroffene Gemeinschaften</v>
      </c>
      <c r="D1057" s="131" t="str">
        <f>' 2_Wesentlichkeitsanalyse (dW)'!D284</f>
        <v>Wirtschaftliche, soziale und kulturelle Rechte von Gemeinschaften</v>
      </c>
      <c r="E1057" s="123" t="str">
        <f>' 2_Wesentlichkeitsanalyse (dW)'!E284</f>
        <v>Angemessene Ernährung</v>
      </c>
      <c r="F1057" s="132" t="e">
        <f>IF(Tableau32[[#This Row],[Zutreffend?
'[ Ja / Nein']]]=0,"",Tableau32[[#This Row],[Zutreffend?
'[ Ja / Nein']]])</f>
        <v>#VALUE!</v>
      </c>
      <c r="G1057" s="125" t="s">
        <v>43</v>
      </c>
      <c r="H1057" s="133" t="str">
        <f>IF(' 2_Wesentlichkeitsanalyse (dW)'!X284=0,"",' 2_Wesentlichkeitsanalyse (dW)'!X284)</f>
        <v/>
      </c>
      <c r="I1057" s="134" t="str">
        <f>IF(' 2_Wesentlichkeitsanalyse (dW)'!AD284=0,"",' 2_Wesentlichkeitsanalyse (dW)'!AD284)</f>
        <v/>
      </c>
    </row>
    <row r="1058" spans="2:9" ht="64.5" hidden="1">
      <c r="B1058" s="146" t="str">
        <f>' 2_Wesentlichkeitsanalyse (dW)'!B285</f>
        <v>ESRS S3</v>
      </c>
      <c r="C1058" s="122" t="str">
        <f>' 2_Wesentlichkeitsanalyse (dW)'!C285</f>
        <v>S3 - Betroffene Gemeinschaften</v>
      </c>
      <c r="D1058" s="131" t="str">
        <f>' 2_Wesentlichkeitsanalyse (dW)'!D285</f>
        <v>Wirtschaftliche, soziale und kulturelle Rechte von Gemeinschaften</v>
      </c>
      <c r="E1058" s="123" t="str">
        <f>' 2_Wesentlichkeitsanalyse (dW)'!E285</f>
        <v>Angemessene Ernährung</v>
      </c>
      <c r="F1058" s="132" t="e">
        <f>IF(Tableau32[[#This Row],[Zutreffend?
'[ Ja / Nein']]]=0,"",Tableau32[[#This Row],[Zutreffend?
'[ Ja / Nein']]])</f>
        <v>#VALUE!</v>
      </c>
      <c r="G1058" s="125" t="s">
        <v>43</v>
      </c>
      <c r="H1058" s="133" t="str">
        <f>IF(' 2_Wesentlichkeitsanalyse (dW)'!X285=0,"",' 2_Wesentlichkeitsanalyse (dW)'!X285)</f>
        <v/>
      </c>
      <c r="I1058" s="134" t="str">
        <f>IF(' 2_Wesentlichkeitsanalyse (dW)'!AD285=0,"",' 2_Wesentlichkeitsanalyse (dW)'!AD285)</f>
        <v/>
      </c>
    </row>
    <row r="1059" spans="2:9" ht="64.5" hidden="1">
      <c r="B1059" s="146" t="str">
        <f>' 2_Wesentlichkeitsanalyse (dW)'!B286</f>
        <v>ESRS S3</v>
      </c>
      <c r="C1059" s="122" t="str">
        <f>' 2_Wesentlichkeitsanalyse (dW)'!C286</f>
        <v>S3 - Betroffene Gemeinschaften</v>
      </c>
      <c r="D1059" s="131" t="str">
        <f>' 2_Wesentlichkeitsanalyse (dW)'!D286</f>
        <v>Wirtschaftliche, soziale und kulturelle Rechte von Gemeinschaften</v>
      </c>
      <c r="E1059" s="123" t="str">
        <f>' 2_Wesentlichkeitsanalyse (dW)'!E286</f>
        <v>Wasser- und Sanitäreinrichtungen</v>
      </c>
      <c r="F1059" s="132" t="e">
        <f>IF(Tableau32[[#This Row],[Zutreffend?
'[ Ja / Nein']]]=0,"",Tableau32[[#This Row],[Zutreffend?
'[ Ja / Nein']]])</f>
        <v>#VALUE!</v>
      </c>
      <c r="G1059" s="125" t="s">
        <v>43</v>
      </c>
      <c r="H1059" s="133" t="str">
        <f>IF(' 2_Wesentlichkeitsanalyse (dW)'!X286=0,"",' 2_Wesentlichkeitsanalyse (dW)'!X286)</f>
        <v/>
      </c>
      <c r="I1059" s="134" t="str">
        <f>IF(' 2_Wesentlichkeitsanalyse (dW)'!AD286=0,"",' 2_Wesentlichkeitsanalyse (dW)'!AD286)</f>
        <v/>
      </c>
    </row>
    <row r="1060" spans="2:9" ht="64.5" hidden="1">
      <c r="B1060" s="146" t="str">
        <f>' 2_Wesentlichkeitsanalyse (dW)'!B287</f>
        <v>ESRS S3</v>
      </c>
      <c r="C1060" s="122" t="str">
        <f>' 2_Wesentlichkeitsanalyse (dW)'!C287</f>
        <v>S3 - Betroffene Gemeinschaften</v>
      </c>
      <c r="D1060" s="131" t="str">
        <f>' 2_Wesentlichkeitsanalyse (dW)'!D287</f>
        <v>Wirtschaftliche, soziale und kulturelle Rechte von Gemeinschaften</v>
      </c>
      <c r="E1060" s="123" t="str">
        <f>' 2_Wesentlichkeitsanalyse (dW)'!E287</f>
        <v>Wasser- und Sanitäreinrichtungen</v>
      </c>
      <c r="F1060" s="132" t="e">
        <f>IF(Tableau32[[#This Row],[Zutreffend?
'[ Ja / Nein']]]=0,"",Tableau32[[#This Row],[Zutreffend?
'[ Ja / Nein']]])</f>
        <v>#VALUE!</v>
      </c>
      <c r="G1060" s="125" t="s">
        <v>43</v>
      </c>
      <c r="H1060" s="133" t="str">
        <f>IF(' 2_Wesentlichkeitsanalyse (dW)'!X287=0,"",' 2_Wesentlichkeitsanalyse (dW)'!X287)</f>
        <v/>
      </c>
      <c r="I1060" s="134" t="str">
        <f>IF(' 2_Wesentlichkeitsanalyse (dW)'!AD287=0,"",' 2_Wesentlichkeitsanalyse (dW)'!AD287)</f>
        <v/>
      </c>
    </row>
    <row r="1061" spans="2:9" ht="64.5" hidden="1">
      <c r="B1061" s="146" t="str">
        <f>' 2_Wesentlichkeitsanalyse (dW)'!B288</f>
        <v>ESRS S3</v>
      </c>
      <c r="C1061" s="122" t="str">
        <f>' 2_Wesentlichkeitsanalyse (dW)'!C288</f>
        <v>S3 - Betroffene Gemeinschaften</v>
      </c>
      <c r="D1061" s="131" t="str">
        <f>' 2_Wesentlichkeitsanalyse (dW)'!D288</f>
        <v>Wirtschaftliche, soziale und kulturelle Rechte von Gemeinschaften</v>
      </c>
      <c r="E1061" s="123" t="str">
        <f>' 2_Wesentlichkeitsanalyse (dW)'!E288</f>
        <v>Wasser- und Sanitäreinrichtungen</v>
      </c>
      <c r="F1061" s="132" t="e">
        <f>IF(Tableau32[[#This Row],[Zutreffend?
'[ Ja / Nein']]]=0,"",Tableau32[[#This Row],[Zutreffend?
'[ Ja / Nein']]])</f>
        <v>#VALUE!</v>
      </c>
      <c r="G1061" s="125" t="s">
        <v>43</v>
      </c>
      <c r="H1061" s="133" t="str">
        <f>IF(' 2_Wesentlichkeitsanalyse (dW)'!X288=0,"",' 2_Wesentlichkeitsanalyse (dW)'!X288)</f>
        <v/>
      </c>
      <c r="I1061" s="134" t="str">
        <f>IF(' 2_Wesentlichkeitsanalyse (dW)'!AD288=0,"",' 2_Wesentlichkeitsanalyse (dW)'!AD288)</f>
        <v/>
      </c>
    </row>
    <row r="1062" spans="2:9" ht="64.5" hidden="1">
      <c r="B1062" s="146" t="str">
        <f>' 2_Wesentlichkeitsanalyse (dW)'!B289</f>
        <v>ESRS S3</v>
      </c>
      <c r="C1062" s="122" t="str">
        <f>' 2_Wesentlichkeitsanalyse (dW)'!C289</f>
        <v>S3 - Betroffene Gemeinschaften</v>
      </c>
      <c r="D1062" s="131" t="str">
        <f>' 2_Wesentlichkeitsanalyse (dW)'!D289</f>
        <v>Wirtschaftliche, soziale und kulturelle Rechte von Gemeinschaften</v>
      </c>
      <c r="E1062" s="123" t="str">
        <f>' 2_Wesentlichkeitsanalyse (dW)'!E289</f>
        <v>Wasser- und Sanitäreinrichtungen</v>
      </c>
      <c r="F1062" s="132" t="e">
        <f>IF(Tableau32[[#This Row],[Zutreffend?
'[ Ja / Nein']]]=0,"",Tableau32[[#This Row],[Zutreffend?
'[ Ja / Nein']]])</f>
        <v>#VALUE!</v>
      </c>
      <c r="G1062" s="125" t="s">
        <v>43</v>
      </c>
      <c r="H1062" s="133" t="str">
        <f>IF(' 2_Wesentlichkeitsanalyse (dW)'!X289=0,"",' 2_Wesentlichkeitsanalyse (dW)'!X289)</f>
        <v/>
      </c>
      <c r="I1062" s="134" t="str">
        <f>IF(' 2_Wesentlichkeitsanalyse (dW)'!AD289=0,"",' 2_Wesentlichkeitsanalyse (dW)'!AD289)</f>
        <v/>
      </c>
    </row>
    <row r="1063" spans="2:9" ht="64.5" hidden="1">
      <c r="B1063" s="146" t="str">
        <f>' 2_Wesentlichkeitsanalyse (dW)'!B290</f>
        <v>ESRS S3</v>
      </c>
      <c r="C1063" s="122" t="str">
        <f>' 2_Wesentlichkeitsanalyse (dW)'!C290</f>
        <v>S3 - Betroffene Gemeinschaften</v>
      </c>
      <c r="D1063" s="131" t="str">
        <f>' 2_Wesentlichkeitsanalyse (dW)'!D290</f>
        <v>Wirtschaftliche, soziale und kulturelle Rechte von Gemeinschaften</v>
      </c>
      <c r="E1063" s="123" t="str">
        <f>' 2_Wesentlichkeitsanalyse (dW)'!E290</f>
        <v>Bodenbezogene Auswirkungen</v>
      </c>
      <c r="F1063" s="132" t="e">
        <f>IF(Tableau32[[#This Row],[Zutreffend?
'[ Ja / Nein']]]=0,"",Tableau32[[#This Row],[Zutreffend?
'[ Ja / Nein']]])</f>
        <v>#VALUE!</v>
      </c>
      <c r="G1063" s="125" t="s">
        <v>43</v>
      </c>
      <c r="H1063" s="133" t="str">
        <f>IF(' 2_Wesentlichkeitsanalyse (dW)'!X290=0,"",' 2_Wesentlichkeitsanalyse (dW)'!X290)</f>
        <v/>
      </c>
      <c r="I1063" s="134" t="str">
        <f>IF(' 2_Wesentlichkeitsanalyse (dW)'!AD290=0,"",' 2_Wesentlichkeitsanalyse (dW)'!AD290)</f>
        <v/>
      </c>
    </row>
    <row r="1064" spans="2:9" ht="64.5" hidden="1">
      <c r="B1064" s="146" t="str">
        <f>' 2_Wesentlichkeitsanalyse (dW)'!B291</f>
        <v>ESRS S3</v>
      </c>
      <c r="C1064" s="122" t="str">
        <f>' 2_Wesentlichkeitsanalyse (dW)'!C291</f>
        <v>S3 - Betroffene Gemeinschaften</v>
      </c>
      <c r="D1064" s="131" t="str">
        <f>' 2_Wesentlichkeitsanalyse (dW)'!D291</f>
        <v>Wirtschaftliche, soziale und kulturelle Rechte von Gemeinschaften</v>
      </c>
      <c r="E1064" s="123" t="str">
        <f>' 2_Wesentlichkeitsanalyse (dW)'!E291</f>
        <v>Bodenbezogene Auswirkungen</v>
      </c>
      <c r="F1064" s="132" t="e">
        <f>IF(Tableau32[[#This Row],[Zutreffend?
'[ Ja / Nein']]]=0,"",Tableau32[[#This Row],[Zutreffend?
'[ Ja / Nein']]])</f>
        <v>#VALUE!</v>
      </c>
      <c r="G1064" s="125" t="s">
        <v>43</v>
      </c>
      <c r="H1064" s="133" t="str">
        <f>IF(' 2_Wesentlichkeitsanalyse (dW)'!X291=0,"",' 2_Wesentlichkeitsanalyse (dW)'!X291)</f>
        <v/>
      </c>
      <c r="I1064" s="134" t="str">
        <f>IF(' 2_Wesentlichkeitsanalyse (dW)'!AD291=0,"",' 2_Wesentlichkeitsanalyse (dW)'!AD291)</f>
        <v/>
      </c>
    </row>
    <row r="1065" spans="2:9" ht="64.5" hidden="1">
      <c r="B1065" s="146" t="str">
        <f>' 2_Wesentlichkeitsanalyse (dW)'!B292</f>
        <v>ESRS S3</v>
      </c>
      <c r="C1065" s="122" t="str">
        <f>' 2_Wesentlichkeitsanalyse (dW)'!C292</f>
        <v>S3 - Betroffene Gemeinschaften</v>
      </c>
      <c r="D1065" s="131" t="str">
        <f>' 2_Wesentlichkeitsanalyse (dW)'!D292</f>
        <v>Wirtschaftliche, soziale und kulturelle Rechte von Gemeinschaften</v>
      </c>
      <c r="E1065" s="123" t="str">
        <f>' 2_Wesentlichkeitsanalyse (dW)'!E292</f>
        <v>Bodenbezogene Auswirkungen</v>
      </c>
      <c r="F1065" s="132" t="e">
        <f>IF(Tableau32[[#This Row],[Zutreffend?
'[ Ja / Nein']]]=0,"",Tableau32[[#This Row],[Zutreffend?
'[ Ja / Nein']]])</f>
        <v>#VALUE!</v>
      </c>
      <c r="G1065" s="125" t="s">
        <v>43</v>
      </c>
      <c r="H1065" s="133" t="str">
        <f>IF(' 2_Wesentlichkeitsanalyse (dW)'!X292=0,"",' 2_Wesentlichkeitsanalyse (dW)'!X292)</f>
        <v/>
      </c>
      <c r="I1065" s="134" t="str">
        <f>IF(' 2_Wesentlichkeitsanalyse (dW)'!AD292=0,"",' 2_Wesentlichkeitsanalyse (dW)'!AD292)</f>
        <v/>
      </c>
    </row>
    <row r="1066" spans="2:9" ht="64.5" hidden="1">
      <c r="B1066" s="146" t="str">
        <f>' 2_Wesentlichkeitsanalyse (dW)'!B293</f>
        <v>ESRS S3</v>
      </c>
      <c r="C1066" s="122" t="str">
        <f>' 2_Wesentlichkeitsanalyse (dW)'!C293</f>
        <v>S3 - Betroffene Gemeinschaften</v>
      </c>
      <c r="D1066" s="131" t="str">
        <f>' 2_Wesentlichkeitsanalyse (dW)'!D293</f>
        <v>Wirtschaftliche, soziale und kulturelle Rechte von Gemeinschaften</v>
      </c>
      <c r="E1066" s="123" t="str">
        <f>' 2_Wesentlichkeitsanalyse (dW)'!E293</f>
        <v>Bodenbezogene Auswirkungen</v>
      </c>
      <c r="F1066" s="132" t="e">
        <f>IF(Tableau32[[#This Row],[Zutreffend?
'[ Ja / Nein']]]=0,"",Tableau32[[#This Row],[Zutreffend?
'[ Ja / Nein']]])</f>
        <v>#VALUE!</v>
      </c>
      <c r="G1066" s="125" t="s">
        <v>43</v>
      </c>
      <c r="H1066" s="133" t="str">
        <f>IF(' 2_Wesentlichkeitsanalyse (dW)'!X293=0,"",' 2_Wesentlichkeitsanalyse (dW)'!X293)</f>
        <v/>
      </c>
      <c r="I1066" s="134" t="str">
        <f>IF(' 2_Wesentlichkeitsanalyse (dW)'!AD293=0,"",' 2_Wesentlichkeitsanalyse (dW)'!AD293)</f>
        <v/>
      </c>
    </row>
    <row r="1067" spans="2:9" ht="64.5" hidden="1">
      <c r="B1067" s="146" t="str">
        <f>' 2_Wesentlichkeitsanalyse (dW)'!B294</f>
        <v>ESRS S3</v>
      </c>
      <c r="C1067" s="122" t="str">
        <f>' 2_Wesentlichkeitsanalyse (dW)'!C294</f>
        <v>S3 - Betroffene Gemeinschaften</v>
      </c>
      <c r="D1067" s="131" t="str">
        <f>' 2_Wesentlichkeitsanalyse (dW)'!D294</f>
        <v>Wirtschaftliche, soziale und kulturelle Rechte von Gemeinschaften</v>
      </c>
      <c r="E1067" s="123" t="str">
        <f>' 2_Wesentlichkeitsanalyse (dW)'!E294</f>
        <v>Sicherheitsbezogene Auswirkungen</v>
      </c>
      <c r="F1067" s="132" t="e">
        <f>IF(Tableau32[[#This Row],[Zutreffend?
'[ Ja / Nein']]]=0,"",Tableau32[[#This Row],[Zutreffend?
'[ Ja / Nein']]])</f>
        <v>#VALUE!</v>
      </c>
      <c r="G1067" s="125" t="s">
        <v>43</v>
      </c>
      <c r="H1067" s="133" t="str">
        <f>IF(' 2_Wesentlichkeitsanalyse (dW)'!X294=0,"",' 2_Wesentlichkeitsanalyse (dW)'!X294)</f>
        <v/>
      </c>
      <c r="I1067" s="134" t="str">
        <f>IF(' 2_Wesentlichkeitsanalyse (dW)'!AD294=0,"",' 2_Wesentlichkeitsanalyse (dW)'!AD294)</f>
        <v/>
      </c>
    </row>
    <row r="1068" spans="2:9" ht="64.5" hidden="1">
      <c r="B1068" s="146" t="str">
        <f>' 2_Wesentlichkeitsanalyse (dW)'!B295</f>
        <v>ESRS S3</v>
      </c>
      <c r="C1068" s="122" t="str">
        <f>' 2_Wesentlichkeitsanalyse (dW)'!C295</f>
        <v>S3 - Betroffene Gemeinschaften</v>
      </c>
      <c r="D1068" s="131" t="str">
        <f>' 2_Wesentlichkeitsanalyse (dW)'!D295</f>
        <v>Wirtschaftliche, soziale und kulturelle Rechte von Gemeinschaften</v>
      </c>
      <c r="E1068" s="123" t="str">
        <f>' 2_Wesentlichkeitsanalyse (dW)'!E295</f>
        <v>Sicherheitsbezogene Auswirkungen</v>
      </c>
      <c r="F1068" s="132" t="e">
        <f>IF(Tableau32[[#This Row],[Zutreffend?
'[ Ja / Nein']]]=0,"",Tableau32[[#This Row],[Zutreffend?
'[ Ja / Nein']]])</f>
        <v>#VALUE!</v>
      </c>
      <c r="G1068" s="125" t="s">
        <v>43</v>
      </c>
      <c r="H1068" s="133" t="str">
        <f>IF(' 2_Wesentlichkeitsanalyse (dW)'!X295=0,"",' 2_Wesentlichkeitsanalyse (dW)'!X295)</f>
        <v/>
      </c>
      <c r="I1068" s="134" t="str">
        <f>IF(' 2_Wesentlichkeitsanalyse (dW)'!AD295=0,"",' 2_Wesentlichkeitsanalyse (dW)'!AD295)</f>
        <v/>
      </c>
    </row>
    <row r="1069" spans="2:9" ht="64.5" hidden="1">
      <c r="B1069" s="146" t="str">
        <f>' 2_Wesentlichkeitsanalyse (dW)'!B296</f>
        <v>ESRS S3</v>
      </c>
      <c r="C1069" s="122" t="str">
        <f>' 2_Wesentlichkeitsanalyse (dW)'!C296</f>
        <v>S3 - Betroffene Gemeinschaften</v>
      </c>
      <c r="D1069" s="131" t="str">
        <f>' 2_Wesentlichkeitsanalyse (dW)'!D296</f>
        <v>Wirtschaftliche, soziale und kulturelle Rechte von Gemeinschaften</v>
      </c>
      <c r="E1069" s="123" t="str">
        <f>' 2_Wesentlichkeitsanalyse (dW)'!E296</f>
        <v>Sicherheitsbezogene Auswirkungen</v>
      </c>
      <c r="F1069" s="132" t="e">
        <f>IF(Tableau32[[#This Row],[Zutreffend?
'[ Ja / Nein']]]=0,"",Tableau32[[#This Row],[Zutreffend?
'[ Ja / Nein']]])</f>
        <v>#VALUE!</v>
      </c>
      <c r="G1069" s="125" t="s">
        <v>43</v>
      </c>
      <c r="H1069" s="133" t="str">
        <f>IF(' 2_Wesentlichkeitsanalyse (dW)'!X296=0,"",' 2_Wesentlichkeitsanalyse (dW)'!X296)</f>
        <v/>
      </c>
      <c r="I1069" s="134" t="str">
        <f>IF(' 2_Wesentlichkeitsanalyse (dW)'!AD296=0,"",' 2_Wesentlichkeitsanalyse (dW)'!AD296)</f>
        <v/>
      </c>
    </row>
    <row r="1070" spans="2:9" ht="64.5" hidden="1">
      <c r="B1070" s="146" t="str">
        <f>' 2_Wesentlichkeitsanalyse (dW)'!B297</f>
        <v>ESRS S3</v>
      </c>
      <c r="C1070" s="122" t="str">
        <f>' 2_Wesentlichkeitsanalyse (dW)'!C297</f>
        <v>S3 - Betroffene Gemeinschaften</v>
      </c>
      <c r="D1070" s="131" t="str">
        <f>' 2_Wesentlichkeitsanalyse (dW)'!D297</f>
        <v>Wirtschaftliche, soziale und kulturelle Rechte von Gemeinschaften</v>
      </c>
      <c r="E1070" s="123" t="str">
        <f>' 2_Wesentlichkeitsanalyse (dW)'!E297</f>
        <v>Sicherheitsbezogene Auswirkungen</v>
      </c>
      <c r="F1070" s="132" t="e">
        <f>IF(Tableau32[[#This Row],[Zutreffend?
'[ Ja / Nein']]]=0,"",Tableau32[[#This Row],[Zutreffend?
'[ Ja / Nein']]])</f>
        <v>#VALUE!</v>
      </c>
      <c r="G1070" s="125" t="s">
        <v>43</v>
      </c>
      <c r="H1070" s="133" t="str">
        <f>IF(' 2_Wesentlichkeitsanalyse (dW)'!X297=0,"",' 2_Wesentlichkeitsanalyse (dW)'!X297)</f>
        <v/>
      </c>
      <c r="I1070" s="134" t="str">
        <f>IF(' 2_Wesentlichkeitsanalyse (dW)'!AD297=0,"",' 2_Wesentlichkeitsanalyse (dW)'!AD297)</f>
        <v/>
      </c>
    </row>
    <row r="1071" spans="2:9" ht="64.5" hidden="1">
      <c r="B1071" s="146" t="str">
        <f>' 2_Wesentlichkeitsanalyse (dW)'!B298</f>
        <v>ESRS S3</v>
      </c>
      <c r="C1071" s="122" t="str">
        <f>' 2_Wesentlichkeitsanalyse (dW)'!C298</f>
        <v>S3 - Betroffene Gemeinschaften</v>
      </c>
      <c r="D1071" s="131" t="str">
        <f>' 2_Wesentlichkeitsanalyse (dW)'!D298</f>
        <v>Bürgerrechte und politische Rechte von Gemeinschaften</v>
      </c>
      <c r="E1071" s="123" t="str">
        <f>' 2_Wesentlichkeitsanalyse (dW)'!E298</f>
        <v>Meinungsfreiheit</v>
      </c>
      <c r="F1071" s="132" t="e">
        <f>IF(Tableau32[[#This Row],[Zutreffend?
'[ Ja / Nein']]]=0,"",Tableau32[[#This Row],[Zutreffend?
'[ Ja / Nein']]])</f>
        <v>#VALUE!</v>
      </c>
      <c r="G1071" s="125" t="s">
        <v>43</v>
      </c>
      <c r="H1071" s="133" t="str">
        <f>IF(' 2_Wesentlichkeitsanalyse (dW)'!X298=0,"",' 2_Wesentlichkeitsanalyse (dW)'!X298)</f>
        <v/>
      </c>
      <c r="I1071" s="134" t="str">
        <f>IF(' 2_Wesentlichkeitsanalyse (dW)'!AD298=0,"",' 2_Wesentlichkeitsanalyse (dW)'!AD298)</f>
        <v/>
      </c>
    </row>
    <row r="1072" spans="2:9" ht="64.5" hidden="1">
      <c r="B1072" s="146" t="str">
        <f>' 2_Wesentlichkeitsanalyse (dW)'!B299</f>
        <v>ESRS S3</v>
      </c>
      <c r="C1072" s="122" t="str">
        <f>' 2_Wesentlichkeitsanalyse (dW)'!C299</f>
        <v>S3 - Betroffene Gemeinschaften</v>
      </c>
      <c r="D1072" s="131" t="str">
        <f>' 2_Wesentlichkeitsanalyse (dW)'!D299</f>
        <v>Bürgerrechte und politische Rechte von Gemeinschaften</v>
      </c>
      <c r="E1072" s="123" t="str">
        <f>' 2_Wesentlichkeitsanalyse (dW)'!E299</f>
        <v>Meinungsfreiheit</v>
      </c>
      <c r="F1072" s="132" t="e">
        <f>IF(Tableau32[[#This Row],[Zutreffend?
'[ Ja / Nein']]]=0,"",Tableau32[[#This Row],[Zutreffend?
'[ Ja / Nein']]])</f>
        <v>#VALUE!</v>
      </c>
      <c r="G1072" s="125" t="s">
        <v>43</v>
      </c>
      <c r="H1072" s="133" t="str">
        <f>IF(' 2_Wesentlichkeitsanalyse (dW)'!X299=0,"",' 2_Wesentlichkeitsanalyse (dW)'!X299)</f>
        <v/>
      </c>
      <c r="I1072" s="134" t="str">
        <f>IF(' 2_Wesentlichkeitsanalyse (dW)'!AD299=0,"",' 2_Wesentlichkeitsanalyse (dW)'!AD299)</f>
        <v/>
      </c>
    </row>
    <row r="1073" spans="2:9" ht="64.5" hidden="1">
      <c r="B1073" s="146" t="str">
        <f>' 2_Wesentlichkeitsanalyse (dW)'!B300</f>
        <v>ESRS S3</v>
      </c>
      <c r="C1073" s="122" t="str">
        <f>' 2_Wesentlichkeitsanalyse (dW)'!C300</f>
        <v>S3 - Betroffene Gemeinschaften</v>
      </c>
      <c r="D1073" s="131" t="str">
        <f>' 2_Wesentlichkeitsanalyse (dW)'!D300</f>
        <v>Bürgerrechte und politische Rechte von Gemeinschaften</v>
      </c>
      <c r="E1073" s="123" t="str">
        <f>' 2_Wesentlichkeitsanalyse (dW)'!E300</f>
        <v>Meinungsfreiheit</v>
      </c>
      <c r="F1073" s="132" t="e">
        <f>IF(Tableau32[[#This Row],[Zutreffend?
'[ Ja / Nein']]]=0,"",Tableau32[[#This Row],[Zutreffend?
'[ Ja / Nein']]])</f>
        <v>#VALUE!</v>
      </c>
      <c r="G1073" s="125" t="s">
        <v>43</v>
      </c>
      <c r="H1073" s="133" t="str">
        <f>IF(' 2_Wesentlichkeitsanalyse (dW)'!X300=0,"",' 2_Wesentlichkeitsanalyse (dW)'!X300)</f>
        <v/>
      </c>
      <c r="I1073" s="134" t="str">
        <f>IF(' 2_Wesentlichkeitsanalyse (dW)'!AD300=0,"",' 2_Wesentlichkeitsanalyse (dW)'!AD300)</f>
        <v/>
      </c>
    </row>
    <row r="1074" spans="2:9" ht="64.5" hidden="1">
      <c r="B1074" s="146" t="str">
        <f>' 2_Wesentlichkeitsanalyse (dW)'!B301</f>
        <v>ESRS S3</v>
      </c>
      <c r="C1074" s="122" t="str">
        <f>' 2_Wesentlichkeitsanalyse (dW)'!C301</f>
        <v>S3 - Betroffene Gemeinschaften</v>
      </c>
      <c r="D1074" s="131" t="str">
        <f>' 2_Wesentlichkeitsanalyse (dW)'!D301</f>
        <v>Bürgerrechte und politische Rechte von Gemeinschaften</v>
      </c>
      <c r="E1074" s="123" t="str">
        <f>' 2_Wesentlichkeitsanalyse (dW)'!E301</f>
        <v>Meinungsfreiheit</v>
      </c>
      <c r="F1074" s="132" t="e">
        <f>IF(Tableau32[[#This Row],[Zutreffend?
'[ Ja / Nein']]]=0,"",Tableau32[[#This Row],[Zutreffend?
'[ Ja / Nein']]])</f>
        <v>#VALUE!</v>
      </c>
      <c r="G1074" s="125" t="s">
        <v>43</v>
      </c>
      <c r="H1074" s="133" t="str">
        <f>IF(' 2_Wesentlichkeitsanalyse (dW)'!X301=0,"",' 2_Wesentlichkeitsanalyse (dW)'!X301)</f>
        <v/>
      </c>
      <c r="I1074" s="134" t="str">
        <f>IF(' 2_Wesentlichkeitsanalyse (dW)'!AD301=0,"",' 2_Wesentlichkeitsanalyse (dW)'!AD301)</f>
        <v/>
      </c>
    </row>
    <row r="1075" spans="2:9" ht="64.5" hidden="1">
      <c r="B1075" s="146" t="str">
        <f>' 2_Wesentlichkeitsanalyse (dW)'!B302</f>
        <v>ESRS S3</v>
      </c>
      <c r="C1075" s="122" t="str">
        <f>' 2_Wesentlichkeitsanalyse (dW)'!C302</f>
        <v>S3 - Betroffene Gemeinschaften</v>
      </c>
      <c r="D1075" s="131" t="str">
        <f>' 2_Wesentlichkeitsanalyse (dW)'!D302</f>
        <v>Bürgerrechte und politische Rechte von Gemeinschaften</v>
      </c>
      <c r="E1075" s="123" t="str">
        <f>' 2_Wesentlichkeitsanalyse (dW)'!E302</f>
        <v>Versammlungsfreiheit</v>
      </c>
      <c r="F1075" s="132" t="e">
        <f>IF(Tableau32[[#This Row],[Zutreffend?
'[ Ja / Nein']]]=0,"",Tableau32[[#This Row],[Zutreffend?
'[ Ja / Nein']]])</f>
        <v>#VALUE!</v>
      </c>
      <c r="G1075" s="125" t="s">
        <v>43</v>
      </c>
      <c r="H1075" s="133" t="str">
        <f>IF(' 2_Wesentlichkeitsanalyse (dW)'!X302=0,"",' 2_Wesentlichkeitsanalyse (dW)'!X302)</f>
        <v/>
      </c>
      <c r="I1075" s="134" t="str">
        <f>IF(' 2_Wesentlichkeitsanalyse (dW)'!AD302=0,"",' 2_Wesentlichkeitsanalyse (dW)'!AD302)</f>
        <v/>
      </c>
    </row>
    <row r="1076" spans="2:9" ht="64.5" hidden="1">
      <c r="B1076" s="146" t="str">
        <f>' 2_Wesentlichkeitsanalyse (dW)'!B303</f>
        <v>ESRS S3</v>
      </c>
      <c r="C1076" s="122" t="str">
        <f>' 2_Wesentlichkeitsanalyse (dW)'!C303</f>
        <v>S3 - Betroffene Gemeinschaften</v>
      </c>
      <c r="D1076" s="131" t="str">
        <f>' 2_Wesentlichkeitsanalyse (dW)'!D303</f>
        <v>Bürgerrechte und politische Rechte von Gemeinschaften</v>
      </c>
      <c r="E1076" s="123" t="str">
        <f>' 2_Wesentlichkeitsanalyse (dW)'!E303</f>
        <v>Versammlungsfreiheit</v>
      </c>
      <c r="F1076" s="132" t="e">
        <f>IF(Tableau32[[#This Row],[Zutreffend?
'[ Ja / Nein']]]=0,"",Tableau32[[#This Row],[Zutreffend?
'[ Ja / Nein']]])</f>
        <v>#VALUE!</v>
      </c>
      <c r="G1076" s="125" t="s">
        <v>43</v>
      </c>
      <c r="H1076" s="133" t="str">
        <f>IF(' 2_Wesentlichkeitsanalyse (dW)'!X303=0,"",' 2_Wesentlichkeitsanalyse (dW)'!X303)</f>
        <v/>
      </c>
      <c r="I1076" s="134" t="str">
        <f>IF(' 2_Wesentlichkeitsanalyse (dW)'!AD303=0,"",' 2_Wesentlichkeitsanalyse (dW)'!AD303)</f>
        <v/>
      </c>
    </row>
    <row r="1077" spans="2:9" ht="64.5" hidden="1">
      <c r="B1077" s="146" t="str">
        <f>' 2_Wesentlichkeitsanalyse (dW)'!B304</f>
        <v>ESRS S3</v>
      </c>
      <c r="C1077" s="122" t="str">
        <f>' 2_Wesentlichkeitsanalyse (dW)'!C304</f>
        <v>S3 - Betroffene Gemeinschaften</v>
      </c>
      <c r="D1077" s="131" t="str">
        <f>' 2_Wesentlichkeitsanalyse (dW)'!D304</f>
        <v>Bürgerrechte und politische Rechte von Gemeinschaften</v>
      </c>
      <c r="E1077" s="123" t="str">
        <f>' 2_Wesentlichkeitsanalyse (dW)'!E304</f>
        <v>Versammlungsfreiheit</v>
      </c>
      <c r="F1077" s="132" t="e">
        <f>IF(Tableau32[[#This Row],[Zutreffend?
'[ Ja / Nein']]]=0,"",Tableau32[[#This Row],[Zutreffend?
'[ Ja / Nein']]])</f>
        <v>#VALUE!</v>
      </c>
      <c r="G1077" s="125" t="s">
        <v>43</v>
      </c>
      <c r="H1077" s="133" t="str">
        <f>IF(' 2_Wesentlichkeitsanalyse (dW)'!X304=0,"",' 2_Wesentlichkeitsanalyse (dW)'!X304)</f>
        <v/>
      </c>
      <c r="I1077" s="134" t="str">
        <f>IF(' 2_Wesentlichkeitsanalyse (dW)'!AD304=0,"",' 2_Wesentlichkeitsanalyse (dW)'!AD304)</f>
        <v/>
      </c>
    </row>
    <row r="1078" spans="2:9" ht="64.5" hidden="1">
      <c r="B1078" s="146" t="str">
        <f>' 2_Wesentlichkeitsanalyse (dW)'!B305</f>
        <v>ESRS S3</v>
      </c>
      <c r="C1078" s="122" t="str">
        <f>' 2_Wesentlichkeitsanalyse (dW)'!C305</f>
        <v>S3 - Betroffene Gemeinschaften</v>
      </c>
      <c r="D1078" s="131" t="str">
        <f>' 2_Wesentlichkeitsanalyse (dW)'!D305</f>
        <v>Bürgerrechte und politische Rechte von Gemeinschaften</v>
      </c>
      <c r="E1078" s="123" t="str">
        <f>' 2_Wesentlichkeitsanalyse (dW)'!E305</f>
        <v>Versammlungsfreiheit</v>
      </c>
      <c r="F1078" s="132" t="e">
        <f>IF(Tableau32[[#This Row],[Zutreffend?
'[ Ja / Nein']]]=0,"",Tableau32[[#This Row],[Zutreffend?
'[ Ja / Nein']]])</f>
        <v>#VALUE!</v>
      </c>
      <c r="G1078" s="125" t="s">
        <v>43</v>
      </c>
      <c r="H1078" s="133" t="str">
        <f>IF(' 2_Wesentlichkeitsanalyse (dW)'!X305=0,"",' 2_Wesentlichkeitsanalyse (dW)'!X305)</f>
        <v/>
      </c>
      <c r="I1078" s="134" t="str">
        <f>IF(' 2_Wesentlichkeitsanalyse (dW)'!AD305=0,"",' 2_Wesentlichkeitsanalyse (dW)'!AD305)</f>
        <v/>
      </c>
    </row>
    <row r="1079" spans="2:9" ht="64.5" hidden="1">
      <c r="B1079" s="146" t="str">
        <f>' 2_Wesentlichkeitsanalyse (dW)'!B306</f>
        <v>ESRS S3</v>
      </c>
      <c r="C1079" s="122" t="str">
        <f>' 2_Wesentlichkeitsanalyse (dW)'!C306</f>
        <v>S3 - Betroffene Gemeinschaften</v>
      </c>
      <c r="D1079" s="131" t="str">
        <f>' 2_Wesentlichkeitsanalyse (dW)'!D306</f>
        <v>Bürgerrechte und politische Rechte von Gemeinschaften</v>
      </c>
      <c r="E1079" s="123" t="str">
        <f>' 2_Wesentlichkeitsanalyse (dW)'!E306</f>
        <v>Auswirkungen auf Menschenrechtsverteidiger</v>
      </c>
      <c r="F1079" s="132" t="e">
        <f>IF(Tableau32[[#This Row],[Zutreffend?
'[ Ja / Nein']]]=0,"",Tableau32[[#This Row],[Zutreffend?
'[ Ja / Nein']]])</f>
        <v>#VALUE!</v>
      </c>
      <c r="G1079" s="125" t="s">
        <v>43</v>
      </c>
      <c r="H1079" s="133" t="str">
        <f>IF(' 2_Wesentlichkeitsanalyse (dW)'!X306=0,"",' 2_Wesentlichkeitsanalyse (dW)'!X306)</f>
        <v/>
      </c>
      <c r="I1079" s="134" t="str">
        <f>IF(' 2_Wesentlichkeitsanalyse (dW)'!AD306=0,"",' 2_Wesentlichkeitsanalyse (dW)'!AD306)</f>
        <v/>
      </c>
    </row>
    <row r="1080" spans="2:9" ht="64.5" hidden="1">
      <c r="B1080" s="146" t="str">
        <f>' 2_Wesentlichkeitsanalyse (dW)'!B307</f>
        <v>ESRS S3</v>
      </c>
      <c r="C1080" s="122" t="str">
        <f>' 2_Wesentlichkeitsanalyse (dW)'!C307</f>
        <v>S3 - Betroffene Gemeinschaften</v>
      </c>
      <c r="D1080" s="131" t="str">
        <f>' 2_Wesentlichkeitsanalyse (dW)'!D307</f>
        <v>Bürgerrechte und politische Rechte von Gemeinschaften</v>
      </c>
      <c r="E1080" s="123" t="str">
        <f>' 2_Wesentlichkeitsanalyse (dW)'!E307</f>
        <v>Auswirkungen auf Menschenrechtsverteidiger</v>
      </c>
      <c r="F1080" s="132" t="e">
        <f>IF(Tableau32[[#This Row],[Zutreffend?
'[ Ja / Nein']]]=0,"",Tableau32[[#This Row],[Zutreffend?
'[ Ja / Nein']]])</f>
        <v>#VALUE!</v>
      </c>
      <c r="G1080" s="125" t="s">
        <v>43</v>
      </c>
      <c r="H1080" s="133" t="str">
        <f>IF(' 2_Wesentlichkeitsanalyse (dW)'!X307=0,"",' 2_Wesentlichkeitsanalyse (dW)'!X307)</f>
        <v/>
      </c>
      <c r="I1080" s="134" t="str">
        <f>IF(' 2_Wesentlichkeitsanalyse (dW)'!AD307=0,"",' 2_Wesentlichkeitsanalyse (dW)'!AD307)</f>
        <v/>
      </c>
    </row>
    <row r="1081" spans="2:9" ht="64.5" hidden="1">
      <c r="B1081" s="146" t="str">
        <f>' 2_Wesentlichkeitsanalyse (dW)'!B308</f>
        <v>ESRS S3</v>
      </c>
      <c r="C1081" s="122" t="str">
        <f>' 2_Wesentlichkeitsanalyse (dW)'!C308</f>
        <v>S3 - Betroffene Gemeinschaften</v>
      </c>
      <c r="D1081" s="131" t="str">
        <f>' 2_Wesentlichkeitsanalyse (dW)'!D308</f>
        <v>Bürgerrechte und politische Rechte von Gemeinschaften</v>
      </c>
      <c r="E1081" s="123" t="str">
        <f>' 2_Wesentlichkeitsanalyse (dW)'!E308</f>
        <v>Auswirkungen auf Menschenrechtsverteidiger</v>
      </c>
      <c r="F1081" s="132" t="e">
        <f>IF(Tableau32[[#This Row],[Zutreffend?
'[ Ja / Nein']]]=0,"",Tableau32[[#This Row],[Zutreffend?
'[ Ja / Nein']]])</f>
        <v>#VALUE!</v>
      </c>
      <c r="G1081" s="125" t="s">
        <v>43</v>
      </c>
      <c r="H1081" s="133" t="str">
        <f>IF(' 2_Wesentlichkeitsanalyse (dW)'!X308=0,"",' 2_Wesentlichkeitsanalyse (dW)'!X308)</f>
        <v/>
      </c>
      <c r="I1081" s="134" t="str">
        <f>IF(' 2_Wesentlichkeitsanalyse (dW)'!AD308=0,"",' 2_Wesentlichkeitsanalyse (dW)'!AD308)</f>
        <v/>
      </c>
    </row>
    <row r="1082" spans="2:9" ht="64.5" hidden="1">
      <c r="B1082" s="146" t="str">
        <f>' 2_Wesentlichkeitsanalyse (dW)'!B309</f>
        <v>ESRS S3</v>
      </c>
      <c r="C1082" s="122" t="str">
        <f>' 2_Wesentlichkeitsanalyse (dW)'!C309</f>
        <v>S3 - Betroffene Gemeinschaften</v>
      </c>
      <c r="D1082" s="131" t="str">
        <f>' 2_Wesentlichkeitsanalyse (dW)'!D309</f>
        <v>Bürgerrechte und politische Rechte von Gemeinschaften</v>
      </c>
      <c r="E1082" s="123" t="str">
        <f>' 2_Wesentlichkeitsanalyse (dW)'!E309</f>
        <v>Auswirkungen auf Menschenrechtsverteidiger</v>
      </c>
      <c r="F1082" s="132" t="e">
        <f>IF(Tableau32[[#This Row],[Zutreffend?
'[ Ja / Nein']]]=0,"",Tableau32[[#This Row],[Zutreffend?
'[ Ja / Nein']]])</f>
        <v>#VALUE!</v>
      </c>
      <c r="G1082" s="125" t="s">
        <v>43</v>
      </c>
      <c r="H1082" s="133" t="str">
        <f>IF(' 2_Wesentlichkeitsanalyse (dW)'!X309=0,"",' 2_Wesentlichkeitsanalyse (dW)'!X309)</f>
        <v/>
      </c>
      <c r="I1082" s="134" t="str">
        <f>IF(' 2_Wesentlichkeitsanalyse (dW)'!AD309=0,"",' 2_Wesentlichkeitsanalyse (dW)'!AD309)</f>
        <v/>
      </c>
    </row>
    <row r="1083" spans="2:9" ht="43" hidden="1">
      <c r="B1083" s="146" t="str">
        <f>' 2_Wesentlichkeitsanalyse (dW)'!B310</f>
        <v>ESRS S3</v>
      </c>
      <c r="C1083" s="122" t="str">
        <f>' 2_Wesentlichkeitsanalyse (dW)'!C310</f>
        <v>S3 - Betroffene Gemeinschaften</v>
      </c>
      <c r="D1083" s="131" t="str">
        <f>' 2_Wesentlichkeitsanalyse (dW)'!D310</f>
        <v>Rechte indigener Völker</v>
      </c>
      <c r="E1083" s="123" t="str">
        <f>' 2_Wesentlichkeitsanalyse (dW)'!E310</f>
        <v>Freiwillige und in Kenntnis der Sachlage erteilte vorherige Zustimmung</v>
      </c>
      <c r="F1083" s="132" t="e">
        <f>IF(Tableau32[[#This Row],[Zutreffend?
'[ Ja / Nein']]]=0,"",Tableau32[[#This Row],[Zutreffend?
'[ Ja / Nein']]])</f>
        <v>#VALUE!</v>
      </c>
      <c r="G1083" s="125" t="s">
        <v>43</v>
      </c>
      <c r="H1083" s="133" t="str">
        <f>IF(' 2_Wesentlichkeitsanalyse (dW)'!X310=0,"",' 2_Wesentlichkeitsanalyse (dW)'!X310)</f>
        <v/>
      </c>
      <c r="I1083" s="134" t="str">
        <f>IF(' 2_Wesentlichkeitsanalyse (dW)'!AD310=0,"",' 2_Wesentlichkeitsanalyse (dW)'!AD310)</f>
        <v/>
      </c>
    </row>
    <row r="1084" spans="2:9" ht="43" hidden="1">
      <c r="B1084" s="146" t="str">
        <f>' 2_Wesentlichkeitsanalyse (dW)'!B311</f>
        <v>ESRS S3</v>
      </c>
      <c r="C1084" s="122" t="str">
        <f>' 2_Wesentlichkeitsanalyse (dW)'!C311</f>
        <v>S3 - Betroffene Gemeinschaften</v>
      </c>
      <c r="D1084" s="131" t="str">
        <f>' 2_Wesentlichkeitsanalyse (dW)'!D311</f>
        <v>Rechte indigener Völker</v>
      </c>
      <c r="E1084" s="123" t="str">
        <f>' 2_Wesentlichkeitsanalyse (dW)'!E311</f>
        <v>Freiwillige und in Kenntnis der Sachlage erteilte vorherige Zustimmung</v>
      </c>
      <c r="F1084" s="132" t="e">
        <f>IF(Tableau32[[#This Row],[Zutreffend?
'[ Ja / Nein']]]=0,"",Tableau32[[#This Row],[Zutreffend?
'[ Ja / Nein']]])</f>
        <v>#VALUE!</v>
      </c>
      <c r="G1084" s="125" t="s">
        <v>43</v>
      </c>
      <c r="H1084" s="133" t="str">
        <f>IF(' 2_Wesentlichkeitsanalyse (dW)'!X311=0,"",' 2_Wesentlichkeitsanalyse (dW)'!X311)</f>
        <v/>
      </c>
      <c r="I1084" s="134" t="str">
        <f>IF(' 2_Wesentlichkeitsanalyse (dW)'!AD311=0,"",' 2_Wesentlichkeitsanalyse (dW)'!AD311)</f>
        <v/>
      </c>
    </row>
    <row r="1085" spans="2:9" ht="43" hidden="1">
      <c r="B1085" s="146" t="str">
        <f>' 2_Wesentlichkeitsanalyse (dW)'!B312</f>
        <v>ESRS S3</v>
      </c>
      <c r="C1085" s="122" t="str">
        <f>' 2_Wesentlichkeitsanalyse (dW)'!C312</f>
        <v>S3 - Betroffene Gemeinschaften</v>
      </c>
      <c r="D1085" s="131" t="str">
        <f>' 2_Wesentlichkeitsanalyse (dW)'!D312</f>
        <v>Rechte indigener Völker</v>
      </c>
      <c r="E1085" s="123" t="str">
        <f>' 2_Wesentlichkeitsanalyse (dW)'!E312</f>
        <v>Freiwillige und in Kenntnis der Sachlage erteilte vorherige Zustimmung</v>
      </c>
      <c r="F1085" s="132" t="e">
        <f>IF(Tableau32[[#This Row],[Zutreffend?
'[ Ja / Nein']]]=0,"",Tableau32[[#This Row],[Zutreffend?
'[ Ja / Nein']]])</f>
        <v>#VALUE!</v>
      </c>
      <c r="G1085" s="125" t="s">
        <v>43</v>
      </c>
      <c r="H1085" s="133" t="str">
        <f>IF(' 2_Wesentlichkeitsanalyse (dW)'!X312=0,"",' 2_Wesentlichkeitsanalyse (dW)'!X312)</f>
        <v/>
      </c>
      <c r="I1085" s="134" t="str">
        <f>IF(' 2_Wesentlichkeitsanalyse (dW)'!AD312=0,"",' 2_Wesentlichkeitsanalyse (dW)'!AD312)</f>
        <v/>
      </c>
    </row>
    <row r="1086" spans="2:9" ht="43" hidden="1">
      <c r="B1086" s="146" t="str">
        <f>' 2_Wesentlichkeitsanalyse (dW)'!B313</f>
        <v>ESRS S3</v>
      </c>
      <c r="C1086" s="122" t="str">
        <f>' 2_Wesentlichkeitsanalyse (dW)'!C313</f>
        <v>S3 - Betroffene Gemeinschaften</v>
      </c>
      <c r="D1086" s="131" t="str">
        <f>' 2_Wesentlichkeitsanalyse (dW)'!D313</f>
        <v>Rechte indigener Völker</v>
      </c>
      <c r="E1086" s="123" t="str">
        <f>' 2_Wesentlichkeitsanalyse (dW)'!E313</f>
        <v>Freiwillige und in Kenntnis der Sachlage erteilte vorherige Zustimmung</v>
      </c>
      <c r="F1086" s="132" t="e">
        <f>IF(Tableau32[[#This Row],[Zutreffend?
'[ Ja / Nein']]]=0,"",Tableau32[[#This Row],[Zutreffend?
'[ Ja / Nein']]])</f>
        <v>#VALUE!</v>
      </c>
      <c r="G1086" s="125" t="s">
        <v>43</v>
      </c>
      <c r="H1086" s="133" t="str">
        <f>IF(' 2_Wesentlichkeitsanalyse (dW)'!X313=0,"",' 2_Wesentlichkeitsanalyse (dW)'!X313)</f>
        <v/>
      </c>
      <c r="I1086" s="134" t="str">
        <f>IF(' 2_Wesentlichkeitsanalyse (dW)'!AD313=0,"",' 2_Wesentlichkeitsanalyse (dW)'!AD313)</f>
        <v/>
      </c>
    </row>
    <row r="1087" spans="2:9" ht="43" hidden="1">
      <c r="B1087" s="146" t="str">
        <f>' 2_Wesentlichkeitsanalyse (dW)'!B314</f>
        <v>ESRS S3</v>
      </c>
      <c r="C1087" s="122" t="str">
        <f>' 2_Wesentlichkeitsanalyse (dW)'!C314</f>
        <v>S3 - Betroffene Gemeinschaften</v>
      </c>
      <c r="D1087" s="131" t="str">
        <f>' 2_Wesentlichkeitsanalyse (dW)'!D314</f>
        <v>Rechte indigener Völker</v>
      </c>
      <c r="E1087" s="123" t="str">
        <f>' 2_Wesentlichkeitsanalyse (dW)'!E314</f>
        <v>Selbstbestimmung</v>
      </c>
      <c r="F1087" s="132" t="e">
        <f>IF(Tableau32[[#This Row],[Zutreffend?
'[ Ja / Nein']]]=0,"",Tableau32[[#This Row],[Zutreffend?
'[ Ja / Nein']]])</f>
        <v>#VALUE!</v>
      </c>
      <c r="G1087" s="125" t="s">
        <v>43</v>
      </c>
      <c r="H1087" s="133" t="str">
        <f>IF(' 2_Wesentlichkeitsanalyse (dW)'!X314=0,"",' 2_Wesentlichkeitsanalyse (dW)'!X314)</f>
        <v/>
      </c>
      <c r="I1087" s="134" t="str">
        <f>IF(' 2_Wesentlichkeitsanalyse (dW)'!AD314=0,"",' 2_Wesentlichkeitsanalyse (dW)'!AD314)</f>
        <v/>
      </c>
    </row>
    <row r="1088" spans="2:9" ht="43" hidden="1">
      <c r="B1088" s="146" t="str">
        <f>' 2_Wesentlichkeitsanalyse (dW)'!B315</f>
        <v>ESRS S3</v>
      </c>
      <c r="C1088" s="122" t="str">
        <f>' 2_Wesentlichkeitsanalyse (dW)'!C315</f>
        <v>S3 - Betroffene Gemeinschaften</v>
      </c>
      <c r="D1088" s="131" t="str">
        <f>' 2_Wesentlichkeitsanalyse (dW)'!D315</f>
        <v>Rechte indigener Völker</v>
      </c>
      <c r="E1088" s="123" t="str">
        <f>' 2_Wesentlichkeitsanalyse (dW)'!E315</f>
        <v>Selbstbestimmung</v>
      </c>
      <c r="F1088" s="132" t="e">
        <f>IF(Tableau32[[#This Row],[Zutreffend?
'[ Ja / Nein']]]=0,"",Tableau32[[#This Row],[Zutreffend?
'[ Ja / Nein']]])</f>
        <v>#VALUE!</v>
      </c>
      <c r="G1088" s="125" t="s">
        <v>43</v>
      </c>
      <c r="H1088" s="133" t="str">
        <f>IF(' 2_Wesentlichkeitsanalyse (dW)'!X315=0,"",' 2_Wesentlichkeitsanalyse (dW)'!X315)</f>
        <v/>
      </c>
      <c r="I1088" s="134" t="str">
        <f>IF(' 2_Wesentlichkeitsanalyse (dW)'!AD315=0,"",' 2_Wesentlichkeitsanalyse (dW)'!AD315)</f>
        <v/>
      </c>
    </row>
    <row r="1089" spans="2:9" ht="43" hidden="1">
      <c r="B1089" s="146" t="str">
        <f>' 2_Wesentlichkeitsanalyse (dW)'!B316</f>
        <v>ESRS S3</v>
      </c>
      <c r="C1089" s="122" t="str">
        <f>' 2_Wesentlichkeitsanalyse (dW)'!C316</f>
        <v>S3 - Betroffene Gemeinschaften</v>
      </c>
      <c r="D1089" s="131" t="str">
        <f>' 2_Wesentlichkeitsanalyse (dW)'!D316</f>
        <v>Rechte indigener Völker</v>
      </c>
      <c r="E1089" s="123" t="str">
        <f>' 2_Wesentlichkeitsanalyse (dW)'!E316</f>
        <v>Selbstbestimmung</v>
      </c>
      <c r="F1089" s="132" t="e">
        <f>IF(Tableau32[[#This Row],[Zutreffend?
'[ Ja / Nein']]]=0,"",Tableau32[[#This Row],[Zutreffend?
'[ Ja / Nein']]])</f>
        <v>#VALUE!</v>
      </c>
      <c r="G1089" s="125" t="s">
        <v>43</v>
      </c>
      <c r="H1089" s="133" t="str">
        <f>IF(' 2_Wesentlichkeitsanalyse (dW)'!X316=0,"",' 2_Wesentlichkeitsanalyse (dW)'!X316)</f>
        <v/>
      </c>
      <c r="I1089" s="134" t="str">
        <f>IF(' 2_Wesentlichkeitsanalyse (dW)'!AD316=0,"",' 2_Wesentlichkeitsanalyse (dW)'!AD316)</f>
        <v/>
      </c>
    </row>
    <row r="1090" spans="2:9" ht="43" hidden="1">
      <c r="B1090" s="146" t="str">
        <f>' 2_Wesentlichkeitsanalyse (dW)'!B317</f>
        <v>ESRS S3</v>
      </c>
      <c r="C1090" s="122" t="str">
        <f>' 2_Wesentlichkeitsanalyse (dW)'!C317</f>
        <v>S3 - Betroffene Gemeinschaften</v>
      </c>
      <c r="D1090" s="131" t="str">
        <f>' 2_Wesentlichkeitsanalyse (dW)'!D317</f>
        <v>Rechte indigener Völker</v>
      </c>
      <c r="E1090" s="123" t="str">
        <f>' 2_Wesentlichkeitsanalyse (dW)'!E317</f>
        <v>Selbstbestimmung</v>
      </c>
      <c r="F1090" s="132" t="e">
        <f>IF(Tableau32[[#This Row],[Zutreffend?
'[ Ja / Nein']]]=0,"",Tableau32[[#This Row],[Zutreffend?
'[ Ja / Nein']]])</f>
        <v>#VALUE!</v>
      </c>
      <c r="G1090" s="125" t="s">
        <v>43</v>
      </c>
      <c r="H1090" s="133" t="str">
        <f>IF(' 2_Wesentlichkeitsanalyse (dW)'!X317=0,"",' 2_Wesentlichkeitsanalyse (dW)'!X317)</f>
        <v/>
      </c>
      <c r="I1090" s="134" t="str">
        <f>IF(' 2_Wesentlichkeitsanalyse (dW)'!AD317=0,"",' 2_Wesentlichkeitsanalyse (dW)'!AD317)</f>
        <v/>
      </c>
    </row>
    <row r="1091" spans="2:9" ht="43" hidden="1">
      <c r="B1091" s="146" t="str">
        <f>' 2_Wesentlichkeitsanalyse (dW)'!B318</f>
        <v>ESRS S3</v>
      </c>
      <c r="C1091" s="122" t="str">
        <f>' 2_Wesentlichkeitsanalyse (dW)'!C318</f>
        <v>S3 - Betroffene Gemeinschaften</v>
      </c>
      <c r="D1091" s="131" t="str">
        <f>' 2_Wesentlichkeitsanalyse (dW)'!D318</f>
        <v>Rechte indigener Völker</v>
      </c>
      <c r="E1091" s="123" t="str">
        <f>' 2_Wesentlichkeitsanalyse (dW)'!E318</f>
        <v>Kulturelle Rechte</v>
      </c>
      <c r="F1091" s="132" t="e">
        <f>IF(Tableau32[[#This Row],[Zutreffend?
'[ Ja / Nein']]]=0,"",Tableau32[[#This Row],[Zutreffend?
'[ Ja / Nein']]])</f>
        <v>#VALUE!</v>
      </c>
      <c r="G1091" s="125" t="s">
        <v>43</v>
      </c>
      <c r="H1091" s="133" t="str">
        <f>IF(' 2_Wesentlichkeitsanalyse (dW)'!X318=0,"",' 2_Wesentlichkeitsanalyse (dW)'!X318)</f>
        <v/>
      </c>
      <c r="I1091" s="134" t="str">
        <f>IF(' 2_Wesentlichkeitsanalyse (dW)'!AD318=0,"",' 2_Wesentlichkeitsanalyse (dW)'!AD318)</f>
        <v/>
      </c>
    </row>
    <row r="1092" spans="2:9" ht="43" hidden="1">
      <c r="B1092" s="146" t="str">
        <f>' 2_Wesentlichkeitsanalyse (dW)'!B319</f>
        <v>ESRS S3</v>
      </c>
      <c r="C1092" s="122" t="str">
        <f>' 2_Wesentlichkeitsanalyse (dW)'!C319</f>
        <v>S3 - Betroffene Gemeinschaften</v>
      </c>
      <c r="D1092" s="131" t="str">
        <f>' 2_Wesentlichkeitsanalyse (dW)'!D319</f>
        <v>Rechte indigener Völker</v>
      </c>
      <c r="E1092" s="123" t="str">
        <f>' 2_Wesentlichkeitsanalyse (dW)'!E319</f>
        <v>Kulturelle Rechte</v>
      </c>
      <c r="F1092" s="132" t="e">
        <f>IF(Tableau32[[#This Row],[Zutreffend?
'[ Ja / Nein']]]=0,"",Tableau32[[#This Row],[Zutreffend?
'[ Ja / Nein']]])</f>
        <v>#VALUE!</v>
      </c>
      <c r="G1092" s="125" t="s">
        <v>43</v>
      </c>
      <c r="H1092" s="133" t="str">
        <f>IF(' 2_Wesentlichkeitsanalyse (dW)'!X319=0,"",' 2_Wesentlichkeitsanalyse (dW)'!X319)</f>
        <v/>
      </c>
      <c r="I1092" s="134" t="str">
        <f>IF(' 2_Wesentlichkeitsanalyse (dW)'!AD319=0,"",' 2_Wesentlichkeitsanalyse (dW)'!AD319)</f>
        <v/>
      </c>
    </row>
    <row r="1093" spans="2:9" ht="43" hidden="1">
      <c r="B1093" s="146" t="str">
        <f>' 2_Wesentlichkeitsanalyse (dW)'!B320</f>
        <v>ESRS S3</v>
      </c>
      <c r="C1093" s="122" t="str">
        <f>' 2_Wesentlichkeitsanalyse (dW)'!C320</f>
        <v>S3 - Betroffene Gemeinschaften</v>
      </c>
      <c r="D1093" s="131" t="str">
        <f>' 2_Wesentlichkeitsanalyse (dW)'!D320</f>
        <v>Rechte indigener Völker</v>
      </c>
      <c r="E1093" s="123" t="str">
        <f>' 2_Wesentlichkeitsanalyse (dW)'!E320</f>
        <v>Kulturelle Rechte</v>
      </c>
      <c r="F1093" s="132" t="e">
        <f>IF(Tableau32[[#This Row],[Zutreffend?
'[ Ja / Nein']]]=0,"",Tableau32[[#This Row],[Zutreffend?
'[ Ja / Nein']]])</f>
        <v>#VALUE!</v>
      </c>
      <c r="G1093" s="125" t="s">
        <v>43</v>
      </c>
      <c r="H1093" s="133" t="str">
        <f>IF(' 2_Wesentlichkeitsanalyse (dW)'!X320=0,"",' 2_Wesentlichkeitsanalyse (dW)'!X320)</f>
        <v/>
      </c>
      <c r="I1093" s="134" t="str">
        <f>IF(' 2_Wesentlichkeitsanalyse (dW)'!AD320=0,"",' 2_Wesentlichkeitsanalyse (dW)'!AD320)</f>
        <v/>
      </c>
    </row>
    <row r="1094" spans="2:9" ht="43" hidden="1">
      <c r="B1094" s="146" t="str">
        <f>' 2_Wesentlichkeitsanalyse (dW)'!B321</f>
        <v>ESRS S3</v>
      </c>
      <c r="C1094" s="122" t="str">
        <f>' 2_Wesentlichkeitsanalyse (dW)'!C321</f>
        <v>S3 - Betroffene Gemeinschaften</v>
      </c>
      <c r="D1094" s="131" t="str">
        <f>' 2_Wesentlichkeitsanalyse (dW)'!D321</f>
        <v>Rechte indigener Völker</v>
      </c>
      <c r="E1094" s="123" t="str">
        <f>' 2_Wesentlichkeitsanalyse (dW)'!E321</f>
        <v>Kulturelle Rechte</v>
      </c>
      <c r="F1094" s="132" t="e">
        <f>IF(Tableau32[[#This Row],[Zutreffend?
'[ Ja / Nein']]]=0,"",Tableau32[[#This Row],[Zutreffend?
'[ Ja / Nein']]])</f>
        <v>#VALUE!</v>
      </c>
      <c r="G1094" s="125" t="s">
        <v>43</v>
      </c>
      <c r="H1094" s="133" t="str">
        <f>IF(' 2_Wesentlichkeitsanalyse (dW)'!X321=0,"",' 2_Wesentlichkeitsanalyse (dW)'!X321)</f>
        <v/>
      </c>
      <c r="I1094" s="134" t="str">
        <f>IF(' 2_Wesentlichkeitsanalyse (dW)'!AD321=0,"",' 2_Wesentlichkeitsanalyse (dW)'!AD321)</f>
        <v/>
      </c>
    </row>
    <row r="1095" spans="2:9" ht="86" hidden="1">
      <c r="B1095" s="146" t="str">
        <f>' 2_Wesentlichkeitsanalyse (dW)'!B323</f>
        <v>ESRS S4</v>
      </c>
      <c r="C1095" s="122" t="str">
        <f>' 2_Wesentlichkeitsanalyse (dW)'!C323</f>
        <v>S4 - Verbraucher und Endnutzer</v>
      </c>
      <c r="D1095" s="131" t="str">
        <f>' 2_Wesentlichkeitsanalyse (dW)'!D323</f>
        <v>Informationsbezogene Auswirkungen für Verbraucher und/oder Endnutzer</v>
      </c>
      <c r="E1095" s="123" t="str">
        <f>' 2_Wesentlichkeitsanalyse (dW)'!E323</f>
        <v>Datenschutz</v>
      </c>
      <c r="F1095" s="132" t="e">
        <f>IF(Tableau32[[#This Row],[Zutreffend?
'[ Ja / Nein']]]=0,"",Tableau32[[#This Row],[Zutreffend?
'[ Ja / Nein']]])</f>
        <v>#VALUE!</v>
      </c>
      <c r="G1095" s="125" t="s">
        <v>43</v>
      </c>
      <c r="H1095" s="133" t="str">
        <f>IF(' 2_Wesentlichkeitsanalyse (dW)'!X323=0,"",' 2_Wesentlichkeitsanalyse (dW)'!X323)</f>
        <v/>
      </c>
      <c r="I1095" s="134" t="str">
        <f>IF(' 2_Wesentlichkeitsanalyse (dW)'!AD323=0,"",' 2_Wesentlichkeitsanalyse (dW)'!AD323)</f>
        <v/>
      </c>
    </row>
    <row r="1096" spans="2:9" ht="86" hidden="1">
      <c r="B1096" s="146" t="str">
        <f>' 2_Wesentlichkeitsanalyse (dW)'!B324</f>
        <v>ESRS S4</v>
      </c>
      <c r="C1096" s="122" t="str">
        <f>' 2_Wesentlichkeitsanalyse (dW)'!C324</f>
        <v>S4 - Verbraucher und Endnutzer</v>
      </c>
      <c r="D1096" s="131" t="str">
        <f>' 2_Wesentlichkeitsanalyse (dW)'!D324</f>
        <v>Informationsbezogene Auswirkungen für Verbraucher und/oder Endnutzer</v>
      </c>
      <c r="E1096" s="123" t="str">
        <f>' 2_Wesentlichkeitsanalyse (dW)'!E324</f>
        <v>Datenschutz</v>
      </c>
      <c r="F1096" s="132" t="e">
        <f>IF(Tableau32[[#This Row],[Zutreffend?
'[ Ja / Nein']]]=0,"",Tableau32[[#This Row],[Zutreffend?
'[ Ja / Nein']]])</f>
        <v>#VALUE!</v>
      </c>
      <c r="G1096" s="125" t="s">
        <v>43</v>
      </c>
      <c r="H1096" s="133" t="str">
        <f>IF(' 2_Wesentlichkeitsanalyse (dW)'!X324=0,"",' 2_Wesentlichkeitsanalyse (dW)'!X324)</f>
        <v/>
      </c>
      <c r="I1096" s="134" t="str">
        <f>IF(' 2_Wesentlichkeitsanalyse (dW)'!AD324=0,"",' 2_Wesentlichkeitsanalyse (dW)'!AD324)</f>
        <v/>
      </c>
    </row>
    <row r="1097" spans="2:9" ht="86" hidden="1">
      <c r="B1097" s="146" t="str">
        <f>' 2_Wesentlichkeitsanalyse (dW)'!B325</f>
        <v>ESRS S4</v>
      </c>
      <c r="C1097" s="122" t="str">
        <f>' 2_Wesentlichkeitsanalyse (dW)'!C325</f>
        <v>S4 - Verbraucher und Endnutzer</v>
      </c>
      <c r="D1097" s="131" t="str">
        <f>' 2_Wesentlichkeitsanalyse (dW)'!D325</f>
        <v>Informationsbezogene Auswirkungen für Verbraucher und/oder Endnutzer</v>
      </c>
      <c r="E1097" s="123" t="str">
        <f>' 2_Wesentlichkeitsanalyse (dW)'!E325</f>
        <v>Datenschutz</v>
      </c>
      <c r="F1097" s="132" t="e">
        <f>IF(Tableau32[[#This Row],[Zutreffend?
'[ Ja / Nein']]]=0,"",Tableau32[[#This Row],[Zutreffend?
'[ Ja / Nein']]])</f>
        <v>#VALUE!</v>
      </c>
      <c r="G1097" s="125" t="s">
        <v>43</v>
      </c>
      <c r="H1097" s="133" t="str">
        <f>IF(' 2_Wesentlichkeitsanalyse (dW)'!X325=0,"",' 2_Wesentlichkeitsanalyse (dW)'!X325)</f>
        <v/>
      </c>
      <c r="I1097" s="134" t="str">
        <f>IF(' 2_Wesentlichkeitsanalyse (dW)'!AD325=0,"",' 2_Wesentlichkeitsanalyse (dW)'!AD325)</f>
        <v/>
      </c>
    </row>
    <row r="1098" spans="2:9" ht="86" hidden="1">
      <c r="B1098" s="146" t="str">
        <f>' 2_Wesentlichkeitsanalyse (dW)'!B326</f>
        <v>ESRS S4</v>
      </c>
      <c r="C1098" s="122" t="str">
        <f>' 2_Wesentlichkeitsanalyse (dW)'!C326</f>
        <v>S4 - Verbraucher und Endnutzer</v>
      </c>
      <c r="D1098" s="131" t="str">
        <f>' 2_Wesentlichkeitsanalyse (dW)'!D326</f>
        <v>Informationsbezogene Auswirkungen für Verbraucher und/oder Endnutzer</v>
      </c>
      <c r="E1098" s="123" t="str">
        <f>' 2_Wesentlichkeitsanalyse (dW)'!E326</f>
        <v>Datenschutz</v>
      </c>
      <c r="F1098" s="132" t="e">
        <f>IF(Tableau32[[#This Row],[Zutreffend?
'[ Ja / Nein']]]=0,"",Tableau32[[#This Row],[Zutreffend?
'[ Ja / Nein']]])</f>
        <v>#VALUE!</v>
      </c>
      <c r="G1098" s="125" t="s">
        <v>43</v>
      </c>
      <c r="H1098" s="133" t="str">
        <f>IF(' 2_Wesentlichkeitsanalyse (dW)'!X326=0,"",' 2_Wesentlichkeitsanalyse (dW)'!X326)</f>
        <v/>
      </c>
      <c r="I1098" s="134" t="str">
        <f>IF(' 2_Wesentlichkeitsanalyse (dW)'!AD326=0,"",' 2_Wesentlichkeitsanalyse (dW)'!AD326)</f>
        <v/>
      </c>
    </row>
    <row r="1099" spans="2:9" ht="86" hidden="1">
      <c r="B1099" s="146" t="str">
        <f>' 2_Wesentlichkeitsanalyse (dW)'!B327</f>
        <v>ESRS S4</v>
      </c>
      <c r="C1099" s="122" t="str">
        <f>' 2_Wesentlichkeitsanalyse (dW)'!C327</f>
        <v>S4 - Verbraucher und Endnutzer</v>
      </c>
      <c r="D1099" s="131" t="str">
        <f>' 2_Wesentlichkeitsanalyse (dW)'!D327</f>
        <v>Informationsbezogene Auswirkungen für Verbraucher und/oder Endnutzer</v>
      </c>
      <c r="E1099" s="123" t="str">
        <f>' 2_Wesentlichkeitsanalyse (dW)'!E327</f>
        <v>Meinungsfreiheit</v>
      </c>
      <c r="F1099" s="132" t="e">
        <f>IF(Tableau32[[#This Row],[Zutreffend?
'[ Ja / Nein']]]=0,"",Tableau32[[#This Row],[Zutreffend?
'[ Ja / Nein']]])</f>
        <v>#VALUE!</v>
      </c>
      <c r="G1099" s="125" t="s">
        <v>43</v>
      </c>
      <c r="H1099" s="133" t="str">
        <f>IF(' 2_Wesentlichkeitsanalyse (dW)'!X327=0,"",' 2_Wesentlichkeitsanalyse (dW)'!X327)</f>
        <v/>
      </c>
      <c r="I1099" s="134" t="str">
        <f>IF(' 2_Wesentlichkeitsanalyse (dW)'!AD327=0,"",' 2_Wesentlichkeitsanalyse (dW)'!AD327)</f>
        <v/>
      </c>
    </row>
    <row r="1100" spans="2:9" ht="86" hidden="1">
      <c r="B1100" s="146" t="str">
        <f>' 2_Wesentlichkeitsanalyse (dW)'!B328</f>
        <v>ESRS S4</v>
      </c>
      <c r="C1100" s="122" t="str">
        <f>' 2_Wesentlichkeitsanalyse (dW)'!C328</f>
        <v>S4 - Verbraucher und Endnutzer</v>
      </c>
      <c r="D1100" s="131" t="str">
        <f>' 2_Wesentlichkeitsanalyse (dW)'!D328</f>
        <v>Informationsbezogene Auswirkungen für Verbraucher und/oder Endnutzer</v>
      </c>
      <c r="E1100" s="123" t="str">
        <f>' 2_Wesentlichkeitsanalyse (dW)'!E328</f>
        <v>Meinungsfreiheit</v>
      </c>
      <c r="F1100" s="132" t="e">
        <f>IF(Tableau32[[#This Row],[Zutreffend?
'[ Ja / Nein']]]=0,"",Tableau32[[#This Row],[Zutreffend?
'[ Ja / Nein']]])</f>
        <v>#VALUE!</v>
      </c>
      <c r="G1100" s="125" t="s">
        <v>43</v>
      </c>
      <c r="H1100" s="133" t="str">
        <f>IF(' 2_Wesentlichkeitsanalyse (dW)'!X328=0,"",' 2_Wesentlichkeitsanalyse (dW)'!X328)</f>
        <v/>
      </c>
      <c r="I1100" s="134" t="str">
        <f>IF(' 2_Wesentlichkeitsanalyse (dW)'!AD328=0,"",' 2_Wesentlichkeitsanalyse (dW)'!AD328)</f>
        <v/>
      </c>
    </row>
    <row r="1101" spans="2:9" ht="86" hidden="1">
      <c r="B1101" s="146" t="str">
        <f>' 2_Wesentlichkeitsanalyse (dW)'!B329</f>
        <v>ESRS S4</v>
      </c>
      <c r="C1101" s="122" t="str">
        <f>' 2_Wesentlichkeitsanalyse (dW)'!C329</f>
        <v>S4 - Verbraucher und Endnutzer</v>
      </c>
      <c r="D1101" s="131" t="str">
        <f>' 2_Wesentlichkeitsanalyse (dW)'!D329</f>
        <v>Informationsbezogene Auswirkungen für Verbraucher und/oder Endnutzer</v>
      </c>
      <c r="E1101" s="123" t="str">
        <f>' 2_Wesentlichkeitsanalyse (dW)'!E329</f>
        <v>Meinungsfreiheit</v>
      </c>
      <c r="F1101" s="132" t="e">
        <f>IF(Tableau32[[#This Row],[Zutreffend?
'[ Ja / Nein']]]=0,"",Tableau32[[#This Row],[Zutreffend?
'[ Ja / Nein']]])</f>
        <v>#VALUE!</v>
      </c>
      <c r="G1101" s="125" t="s">
        <v>43</v>
      </c>
      <c r="H1101" s="133" t="str">
        <f>IF(' 2_Wesentlichkeitsanalyse (dW)'!X329=0,"",' 2_Wesentlichkeitsanalyse (dW)'!X329)</f>
        <v/>
      </c>
      <c r="I1101" s="134" t="str">
        <f>IF(' 2_Wesentlichkeitsanalyse (dW)'!AD329=0,"",' 2_Wesentlichkeitsanalyse (dW)'!AD329)</f>
        <v/>
      </c>
    </row>
    <row r="1102" spans="2:9" ht="86" hidden="1">
      <c r="B1102" s="146" t="str">
        <f>' 2_Wesentlichkeitsanalyse (dW)'!B330</f>
        <v>ESRS S4</v>
      </c>
      <c r="C1102" s="122" t="str">
        <f>' 2_Wesentlichkeitsanalyse (dW)'!C330</f>
        <v>S4 - Verbraucher und Endnutzer</v>
      </c>
      <c r="D1102" s="131" t="str">
        <f>' 2_Wesentlichkeitsanalyse (dW)'!D330</f>
        <v>Informationsbezogene Auswirkungen für Verbraucher und/oder Endnutzer</v>
      </c>
      <c r="E1102" s="123" t="str">
        <f>' 2_Wesentlichkeitsanalyse (dW)'!E330</f>
        <v>Meinungsfreiheit</v>
      </c>
      <c r="F1102" s="132" t="e">
        <f>IF(Tableau32[[#This Row],[Zutreffend?
'[ Ja / Nein']]]=0,"",Tableau32[[#This Row],[Zutreffend?
'[ Ja / Nein']]])</f>
        <v>#VALUE!</v>
      </c>
      <c r="G1102" s="125" t="s">
        <v>43</v>
      </c>
      <c r="H1102" s="133" t="str">
        <f>IF(' 2_Wesentlichkeitsanalyse (dW)'!X330=0,"",' 2_Wesentlichkeitsanalyse (dW)'!X330)</f>
        <v/>
      </c>
      <c r="I1102" s="134" t="str">
        <f>IF(' 2_Wesentlichkeitsanalyse (dW)'!AD330=0,"",' 2_Wesentlichkeitsanalyse (dW)'!AD330)</f>
        <v/>
      </c>
    </row>
    <row r="1103" spans="2:9" ht="86" hidden="1">
      <c r="B1103" s="146" t="str">
        <f>' 2_Wesentlichkeitsanalyse (dW)'!B331</f>
        <v>ESRS S4</v>
      </c>
      <c r="C1103" s="122" t="str">
        <f>' 2_Wesentlichkeitsanalyse (dW)'!C331</f>
        <v>S4 - Verbraucher und Endnutzer</v>
      </c>
      <c r="D1103" s="131" t="str">
        <f>' 2_Wesentlichkeitsanalyse (dW)'!D331</f>
        <v>Informationsbezogene Auswirkungen für Verbraucher und/oder Endnutzer</v>
      </c>
      <c r="E1103" s="123" t="str">
        <f>' 2_Wesentlichkeitsanalyse (dW)'!E331</f>
        <v>Zugang zu (hochwertigen) Informationen</v>
      </c>
      <c r="F1103" s="132" t="e">
        <f>IF(Tableau32[[#This Row],[Zutreffend?
'[ Ja / Nein']]]=0,"",Tableau32[[#This Row],[Zutreffend?
'[ Ja / Nein']]])</f>
        <v>#VALUE!</v>
      </c>
      <c r="G1103" s="125" t="s">
        <v>43</v>
      </c>
      <c r="H1103" s="133" t="str">
        <f>IF(' 2_Wesentlichkeitsanalyse (dW)'!X331=0,"",' 2_Wesentlichkeitsanalyse (dW)'!X331)</f>
        <v/>
      </c>
      <c r="I1103" s="134" t="str">
        <f>IF(' 2_Wesentlichkeitsanalyse (dW)'!AD331=0,"",' 2_Wesentlichkeitsanalyse (dW)'!AD331)</f>
        <v/>
      </c>
    </row>
    <row r="1104" spans="2:9" ht="86" hidden="1">
      <c r="B1104" s="146" t="str">
        <f>' 2_Wesentlichkeitsanalyse (dW)'!B332</f>
        <v>ESRS S4</v>
      </c>
      <c r="C1104" s="122" t="str">
        <f>' 2_Wesentlichkeitsanalyse (dW)'!C332</f>
        <v>S4 - Verbraucher und Endnutzer</v>
      </c>
      <c r="D1104" s="131" t="str">
        <f>' 2_Wesentlichkeitsanalyse (dW)'!D332</f>
        <v>Informationsbezogene Auswirkungen für Verbraucher und/oder Endnutzer</v>
      </c>
      <c r="E1104" s="123" t="str">
        <f>' 2_Wesentlichkeitsanalyse (dW)'!E332</f>
        <v>Zugang zu (hochwertigen) Informationen</v>
      </c>
      <c r="F1104" s="132" t="e">
        <f>IF(Tableau32[[#This Row],[Zutreffend?
'[ Ja / Nein']]]=0,"",Tableau32[[#This Row],[Zutreffend?
'[ Ja / Nein']]])</f>
        <v>#VALUE!</v>
      </c>
      <c r="G1104" s="125" t="s">
        <v>43</v>
      </c>
      <c r="H1104" s="133" t="str">
        <f>IF(' 2_Wesentlichkeitsanalyse (dW)'!X332=0,"",' 2_Wesentlichkeitsanalyse (dW)'!X332)</f>
        <v/>
      </c>
      <c r="I1104" s="134" t="str">
        <f>IF(' 2_Wesentlichkeitsanalyse (dW)'!AD332=0,"",' 2_Wesentlichkeitsanalyse (dW)'!AD332)</f>
        <v/>
      </c>
    </row>
    <row r="1105" spans="2:9" ht="86" hidden="1">
      <c r="B1105" s="146" t="str">
        <f>' 2_Wesentlichkeitsanalyse (dW)'!B333</f>
        <v>ESRS S4</v>
      </c>
      <c r="C1105" s="122" t="str">
        <f>' 2_Wesentlichkeitsanalyse (dW)'!C333</f>
        <v>S4 - Verbraucher und Endnutzer</v>
      </c>
      <c r="D1105" s="131" t="str">
        <f>' 2_Wesentlichkeitsanalyse (dW)'!D333</f>
        <v>Informationsbezogene Auswirkungen für Verbraucher und/oder Endnutzer</v>
      </c>
      <c r="E1105" s="123" t="str">
        <f>' 2_Wesentlichkeitsanalyse (dW)'!E333</f>
        <v>Zugang zu (hochwertigen) Informationen</v>
      </c>
      <c r="F1105" s="132" t="e">
        <f>IF(Tableau32[[#This Row],[Zutreffend?
'[ Ja / Nein']]]=0,"",Tableau32[[#This Row],[Zutreffend?
'[ Ja / Nein']]])</f>
        <v>#VALUE!</v>
      </c>
      <c r="G1105" s="125" t="s">
        <v>43</v>
      </c>
      <c r="H1105" s="133" t="str">
        <f>IF(' 2_Wesentlichkeitsanalyse (dW)'!X333=0,"",' 2_Wesentlichkeitsanalyse (dW)'!X333)</f>
        <v/>
      </c>
      <c r="I1105" s="134" t="str">
        <f>IF(' 2_Wesentlichkeitsanalyse (dW)'!AD333=0,"",' 2_Wesentlichkeitsanalyse (dW)'!AD333)</f>
        <v/>
      </c>
    </row>
    <row r="1106" spans="2:9" ht="86" hidden="1">
      <c r="B1106" s="146" t="str">
        <f>' 2_Wesentlichkeitsanalyse (dW)'!B334</f>
        <v>ESRS S4</v>
      </c>
      <c r="C1106" s="122" t="str">
        <f>' 2_Wesentlichkeitsanalyse (dW)'!C334</f>
        <v>S4 - Verbraucher und Endnutzer</v>
      </c>
      <c r="D1106" s="131" t="str">
        <f>' 2_Wesentlichkeitsanalyse (dW)'!D334</f>
        <v>Informationsbezogene Auswirkungen für Verbraucher und/oder Endnutzer</v>
      </c>
      <c r="E1106" s="123" t="str">
        <f>' 2_Wesentlichkeitsanalyse (dW)'!E334</f>
        <v>Zugang zu (hochwertigen) Informationen</v>
      </c>
      <c r="F1106" s="132" t="e">
        <f>IF(Tableau32[[#This Row],[Zutreffend?
'[ Ja / Nein']]]=0,"",Tableau32[[#This Row],[Zutreffend?
'[ Ja / Nein']]])</f>
        <v>#VALUE!</v>
      </c>
      <c r="G1106" s="125" t="s">
        <v>43</v>
      </c>
      <c r="H1106" s="133" t="str">
        <f>IF(' 2_Wesentlichkeitsanalyse (dW)'!X334=0,"",' 2_Wesentlichkeitsanalyse (dW)'!X334)</f>
        <v/>
      </c>
      <c r="I1106" s="134" t="str">
        <f>IF(' 2_Wesentlichkeitsanalyse (dW)'!AD334=0,"",' 2_Wesentlichkeitsanalyse (dW)'!AD334)</f>
        <v/>
      </c>
    </row>
    <row r="1107" spans="2:9" ht="64.5" hidden="1">
      <c r="B1107" s="146" t="str">
        <f>' 2_Wesentlichkeitsanalyse (dW)'!B335</f>
        <v>ESRS S4</v>
      </c>
      <c r="C1107" s="122" t="str">
        <f>' 2_Wesentlichkeitsanalyse (dW)'!C335</f>
        <v>S4 - Verbraucher und Endnutzer</v>
      </c>
      <c r="D1107" s="131" t="str">
        <f>' 2_Wesentlichkeitsanalyse (dW)'!D335</f>
        <v>Persönliche Sicherheit von Verbrauchern und/oder Endnutzern</v>
      </c>
      <c r="E1107" s="123" t="str">
        <f>' 2_Wesentlichkeitsanalyse (dW)'!E335</f>
        <v>Gesundheitsschutz und Sicherheit</v>
      </c>
      <c r="F1107" s="132" t="e">
        <f>IF(Tableau32[[#This Row],[Zutreffend?
'[ Ja / Nein']]]=0,"",Tableau32[[#This Row],[Zutreffend?
'[ Ja / Nein']]])</f>
        <v>#VALUE!</v>
      </c>
      <c r="G1107" s="125" t="s">
        <v>43</v>
      </c>
      <c r="H1107" s="133" t="str">
        <f>IF(' 2_Wesentlichkeitsanalyse (dW)'!X335=0,"",' 2_Wesentlichkeitsanalyse (dW)'!X335)</f>
        <v/>
      </c>
      <c r="I1107" s="134" t="str">
        <f>IF(' 2_Wesentlichkeitsanalyse (dW)'!AD335=0,"",' 2_Wesentlichkeitsanalyse (dW)'!AD335)</f>
        <v/>
      </c>
    </row>
    <row r="1108" spans="2:9" ht="64.5" hidden="1">
      <c r="B1108" s="146" t="str">
        <f>' 2_Wesentlichkeitsanalyse (dW)'!B336</f>
        <v>ESRS S4</v>
      </c>
      <c r="C1108" s="122" t="str">
        <f>' 2_Wesentlichkeitsanalyse (dW)'!C336</f>
        <v>S4 - Verbraucher und Endnutzer</v>
      </c>
      <c r="D1108" s="131" t="str">
        <f>' 2_Wesentlichkeitsanalyse (dW)'!D336</f>
        <v>Persönliche Sicherheit von Verbrauchern und/oder Endnutzern</v>
      </c>
      <c r="E1108" s="123" t="str">
        <f>' 2_Wesentlichkeitsanalyse (dW)'!E336</f>
        <v>Gesundheitsschutz und Sicherheit</v>
      </c>
      <c r="F1108" s="132" t="e">
        <f>IF(Tableau32[[#This Row],[Zutreffend?
'[ Ja / Nein']]]=0,"",Tableau32[[#This Row],[Zutreffend?
'[ Ja / Nein']]])</f>
        <v>#VALUE!</v>
      </c>
      <c r="G1108" s="125" t="s">
        <v>43</v>
      </c>
      <c r="H1108" s="133" t="str">
        <f>IF(' 2_Wesentlichkeitsanalyse (dW)'!X336=0,"",' 2_Wesentlichkeitsanalyse (dW)'!X336)</f>
        <v/>
      </c>
      <c r="I1108" s="134" t="str">
        <f>IF(' 2_Wesentlichkeitsanalyse (dW)'!AD336=0,"",' 2_Wesentlichkeitsanalyse (dW)'!AD336)</f>
        <v/>
      </c>
    </row>
    <row r="1109" spans="2:9" ht="64.5" hidden="1">
      <c r="B1109" s="146" t="str">
        <f>' 2_Wesentlichkeitsanalyse (dW)'!B337</f>
        <v>ESRS S4</v>
      </c>
      <c r="C1109" s="122" t="str">
        <f>' 2_Wesentlichkeitsanalyse (dW)'!C337</f>
        <v>S4 - Verbraucher und Endnutzer</v>
      </c>
      <c r="D1109" s="131" t="str">
        <f>' 2_Wesentlichkeitsanalyse (dW)'!D337</f>
        <v>Persönliche Sicherheit von Verbrauchern und/oder Endnutzern</v>
      </c>
      <c r="E1109" s="123" t="str">
        <f>' 2_Wesentlichkeitsanalyse (dW)'!E337</f>
        <v>Gesundheitsschutz und Sicherheit</v>
      </c>
      <c r="F1109" s="132" t="e">
        <f>IF(Tableau32[[#This Row],[Zutreffend?
'[ Ja / Nein']]]=0,"",Tableau32[[#This Row],[Zutreffend?
'[ Ja / Nein']]])</f>
        <v>#VALUE!</v>
      </c>
      <c r="G1109" s="125" t="s">
        <v>43</v>
      </c>
      <c r="H1109" s="133" t="str">
        <f>IF(' 2_Wesentlichkeitsanalyse (dW)'!X337=0,"",' 2_Wesentlichkeitsanalyse (dW)'!X337)</f>
        <v/>
      </c>
      <c r="I1109" s="134" t="str">
        <f>IF(' 2_Wesentlichkeitsanalyse (dW)'!AD337=0,"",' 2_Wesentlichkeitsanalyse (dW)'!AD337)</f>
        <v/>
      </c>
    </row>
    <row r="1110" spans="2:9" ht="64.5" hidden="1">
      <c r="B1110" s="146" t="str">
        <f>' 2_Wesentlichkeitsanalyse (dW)'!B338</f>
        <v>ESRS S4</v>
      </c>
      <c r="C1110" s="122" t="str">
        <f>' 2_Wesentlichkeitsanalyse (dW)'!C338</f>
        <v>S4 - Verbraucher und Endnutzer</v>
      </c>
      <c r="D1110" s="131" t="str">
        <f>' 2_Wesentlichkeitsanalyse (dW)'!D338</f>
        <v>Persönliche Sicherheit von Verbrauchern und/oder Endnutzern</v>
      </c>
      <c r="E1110" s="123" t="str">
        <f>' 2_Wesentlichkeitsanalyse (dW)'!E338</f>
        <v>Gesundheitsschutz und Sicherheit</v>
      </c>
      <c r="F1110" s="132" t="e">
        <f>IF(Tableau32[[#This Row],[Zutreffend?
'[ Ja / Nein']]]=0,"",Tableau32[[#This Row],[Zutreffend?
'[ Ja / Nein']]])</f>
        <v>#VALUE!</v>
      </c>
      <c r="G1110" s="125" t="s">
        <v>43</v>
      </c>
      <c r="H1110" s="133" t="str">
        <f>IF(' 2_Wesentlichkeitsanalyse (dW)'!X338=0,"",' 2_Wesentlichkeitsanalyse (dW)'!X338)</f>
        <v/>
      </c>
      <c r="I1110" s="134" t="str">
        <f>IF(' 2_Wesentlichkeitsanalyse (dW)'!AD338=0,"",' 2_Wesentlichkeitsanalyse (dW)'!AD338)</f>
        <v/>
      </c>
    </row>
    <row r="1111" spans="2:9" ht="64.5" hidden="1">
      <c r="B1111" s="146" t="str">
        <f>' 2_Wesentlichkeitsanalyse (dW)'!B339</f>
        <v>ESRS S4</v>
      </c>
      <c r="C1111" s="122" t="str">
        <f>' 2_Wesentlichkeitsanalyse (dW)'!C339</f>
        <v>S4 - Verbraucher und Endnutzer</v>
      </c>
      <c r="D1111" s="131" t="str">
        <f>' 2_Wesentlichkeitsanalyse (dW)'!D339</f>
        <v>Persönliche Sicherheit von Verbrauchern und/oder Endnutzern</v>
      </c>
      <c r="E1111" s="123" t="str">
        <f>' 2_Wesentlichkeitsanalyse (dW)'!E339</f>
        <v>Persönliche Sicherheit</v>
      </c>
      <c r="F1111" s="132" t="e">
        <f>IF(Tableau32[[#This Row],[Zutreffend?
'[ Ja / Nein']]]=0,"",Tableau32[[#This Row],[Zutreffend?
'[ Ja / Nein']]])</f>
        <v>#VALUE!</v>
      </c>
      <c r="G1111" s="125" t="s">
        <v>43</v>
      </c>
      <c r="H1111" s="133" t="str">
        <f>IF(' 2_Wesentlichkeitsanalyse (dW)'!X339=0,"",' 2_Wesentlichkeitsanalyse (dW)'!X339)</f>
        <v/>
      </c>
      <c r="I1111" s="134" t="str">
        <f>IF(' 2_Wesentlichkeitsanalyse (dW)'!AD339=0,"",' 2_Wesentlichkeitsanalyse (dW)'!AD339)</f>
        <v/>
      </c>
    </row>
    <row r="1112" spans="2:9" ht="64.5" hidden="1">
      <c r="B1112" s="146" t="str">
        <f>' 2_Wesentlichkeitsanalyse (dW)'!B340</f>
        <v>ESRS S4</v>
      </c>
      <c r="C1112" s="122" t="str">
        <f>' 2_Wesentlichkeitsanalyse (dW)'!C340</f>
        <v>S4 - Verbraucher und Endnutzer</v>
      </c>
      <c r="D1112" s="131" t="str">
        <f>' 2_Wesentlichkeitsanalyse (dW)'!D340</f>
        <v>Persönliche Sicherheit von Verbrauchern und/oder Endnutzern</v>
      </c>
      <c r="E1112" s="123" t="str">
        <f>' 2_Wesentlichkeitsanalyse (dW)'!E340</f>
        <v>Persönliche Sicherheit</v>
      </c>
      <c r="F1112" s="132" t="e">
        <f>IF(Tableau32[[#This Row],[Zutreffend?
'[ Ja / Nein']]]=0,"",Tableau32[[#This Row],[Zutreffend?
'[ Ja / Nein']]])</f>
        <v>#VALUE!</v>
      </c>
      <c r="G1112" s="125" t="s">
        <v>43</v>
      </c>
      <c r="H1112" s="133" t="str">
        <f>IF(' 2_Wesentlichkeitsanalyse (dW)'!X340=0,"",' 2_Wesentlichkeitsanalyse (dW)'!X340)</f>
        <v/>
      </c>
      <c r="I1112" s="134" t="str">
        <f>IF(' 2_Wesentlichkeitsanalyse (dW)'!AD340=0,"",' 2_Wesentlichkeitsanalyse (dW)'!AD340)</f>
        <v/>
      </c>
    </row>
    <row r="1113" spans="2:9" ht="64.5" hidden="1">
      <c r="B1113" s="146" t="str">
        <f>' 2_Wesentlichkeitsanalyse (dW)'!B341</f>
        <v>ESRS S4</v>
      </c>
      <c r="C1113" s="122" t="str">
        <f>' 2_Wesentlichkeitsanalyse (dW)'!C341</f>
        <v>S4 - Verbraucher und Endnutzer</v>
      </c>
      <c r="D1113" s="131" t="str">
        <f>' 2_Wesentlichkeitsanalyse (dW)'!D341</f>
        <v>Persönliche Sicherheit von Verbrauchern und/oder Endnutzern</v>
      </c>
      <c r="E1113" s="123" t="str">
        <f>' 2_Wesentlichkeitsanalyse (dW)'!E341</f>
        <v>Persönliche Sicherheit</v>
      </c>
      <c r="F1113" s="132" t="e">
        <f>IF(Tableau32[[#This Row],[Zutreffend?
'[ Ja / Nein']]]=0,"",Tableau32[[#This Row],[Zutreffend?
'[ Ja / Nein']]])</f>
        <v>#VALUE!</v>
      </c>
      <c r="G1113" s="125" t="s">
        <v>43</v>
      </c>
      <c r="H1113" s="133" t="str">
        <f>IF(' 2_Wesentlichkeitsanalyse (dW)'!X341=0,"",' 2_Wesentlichkeitsanalyse (dW)'!X341)</f>
        <v/>
      </c>
      <c r="I1113" s="134" t="str">
        <f>IF(' 2_Wesentlichkeitsanalyse (dW)'!AD341=0,"",' 2_Wesentlichkeitsanalyse (dW)'!AD341)</f>
        <v/>
      </c>
    </row>
    <row r="1114" spans="2:9" ht="64.5" hidden="1">
      <c r="B1114" s="146" t="str">
        <f>' 2_Wesentlichkeitsanalyse (dW)'!B342</f>
        <v>ESRS S4</v>
      </c>
      <c r="C1114" s="122" t="str">
        <f>' 2_Wesentlichkeitsanalyse (dW)'!C342</f>
        <v>S4 - Verbraucher und Endnutzer</v>
      </c>
      <c r="D1114" s="131" t="str">
        <f>' 2_Wesentlichkeitsanalyse (dW)'!D342</f>
        <v>Persönliche Sicherheit von Verbrauchern und/oder Endnutzern</v>
      </c>
      <c r="E1114" s="123" t="str">
        <f>' 2_Wesentlichkeitsanalyse (dW)'!E342</f>
        <v>Persönliche Sicherheit</v>
      </c>
      <c r="F1114" s="132" t="e">
        <f>IF(Tableau32[[#This Row],[Zutreffend?
'[ Ja / Nein']]]=0,"",Tableau32[[#This Row],[Zutreffend?
'[ Ja / Nein']]])</f>
        <v>#VALUE!</v>
      </c>
      <c r="G1114" s="125" t="s">
        <v>43</v>
      </c>
      <c r="H1114" s="133" t="str">
        <f>IF(' 2_Wesentlichkeitsanalyse (dW)'!X342=0,"",' 2_Wesentlichkeitsanalyse (dW)'!X342)</f>
        <v/>
      </c>
      <c r="I1114" s="134" t="str">
        <f>IF(' 2_Wesentlichkeitsanalyse (dW)'!AD342=0,"",' 2_Wesentlichkeitsanalyse (dW)'!AD342)</f>
        <v/>
      </c>
    </row>
    <row r="1115" spans="2:9" ht="64.5" hidden="1">
      <c r="B1115" s="146" t="str">
        <f>' 2_Wesentlichkeitsanalyse (dW)'!B343</f>
        <v>ESRS S4</v>
      </c>
      <c r="C1115" s="122" t="str">
        <f>' 2_Wesentlichkeitsanalyse (dW)'!C343</f>
        <v>S4 - Verbraucher und Endnutzer</v>
      </c>
      <c r="D1115" s="131" t="str">
        <f>' 2_Wesentlichkeitsanalyse (dW)'!D343</f>
        <v>Persönliche Sicherheit von Verbrauchern und/oder Endnutzern</v>
      </c>
      <c r="E1115" s="123" t="str">
        <f>' 2_Wesentlichkeitsanalyse (dW)'!E343</f>
        <v>Kinderschutz</v>
      </c>
      <c r="F1115" s="132" t="e">
        <f>IF(Tableau32[[#This Row],[Zutreffend?
'[ Ja / Nein']]]=0,"",Tableau32[[#This Row],[Zutreffend?
'[ Ja / Nein']]])</f>
        <v>#VALUE!</v>
      </c>
      <c r="G1115" s="125" t="s">
        <v>43</v>
      </c>
      <c r="H1115" s="133" t="str">
        <f>IF(' 2_Wesentlichkeitsanalyse (dW)'!X343=0,"",' 2_Wesentlichkeitsanalyse (dW)'!X343)</f>
        <v/>
      </c>
      <c r="I1115" s="134" t="str">
        <f>IF(' 2_Wesentlichkeitsanalyse (dW)'!AD343=0,"",' 2_Wesentlichkeitsanalyse (dW)'!AD343)</f>
        <v/>
      </c>
    </row>
    <row r="1116" spans="2:9" ht="64.5" hidden="1">
      <c r="B1116" s="146" t="str">
        <f>' 2_Wesentlichkeitsanalyse (dW)'!B344</f>
        <v>ESRS S4</v>
      </c>
      <c r="C1116" s="122" t="str">
        <f>' 2_Wesentlichkeitsanalyse (dW)'!C344</f>
        <v>S4 - Verbraucher und Endnutzer</v>
      </c>
      <c r="D1116" s="131" t="str">
        <f>' 2_Wesentlichkeitsanalyse (dW)'!D344</f>
        <v>Persönliche Sicherheit von Verbrauchern und/oder Endnutzern</v>
      </c>
      <c r="E1116" s="123" t="str">
        <f>' 2_Wesentlichkeitsanalyse (dW)'!E344</f>
        <v>Kinderschutz</v>
      </c>
      <c r="F1116" s="132" t="e">
        <f>IF(Tableau32[[#This Row],[Zutreffend?
'[ Ja / Nein']]]=0,"",Tableau32[[#This Row],[Zutreffend?
'[ Ja / Nein']]])</f>
        <v>#VALUE!</v>
      </c>
      <c r="G1116" s="125" t="s">
        <v>43</v>
      </c>
      <c r="H1116" s="133" t="str">
        <f>IF(' 2_Wesentlichkeitsanalyse (dW)'!X344=0,"",' 2_Wesentlichkeitsanalyse (dW)'!X344)</f>
        <v/>
      </c>
      <c r="I1116" s="134" t="str">
        <f>IF(' 2_Wesentlichkeitsanalyse (dW)'!AD344=0,"",' 2_Wesentlichkeitsanalyse (dW)'!AD344)</f>
        <v/>
      </c>
    </row>
    <row r="1117" spans="2:9" ht="64.5" hidden="1">
      <c r="B1117" s="146" t="str">
        <f>' 2_Wesentlichkeitsanalyse (dW)'!B345</f>
        <v>ESRS S4</v>
      </c>
      <c r="C1117" s="122" t="str">
        <f>' 2_Wesentlichkeitsanalyse (dW)'!C345</f>
        <v>S4 - Verbraucher und Endnutzer</v>
      </c>
      <c r="D1117" s="131" t="str">
        <f>' 2_Wesentlichkeitsanalyse (dW)'!D345</f>
        <v>Persönliche Sicherheit von Verbrauchern und/oder Endnutzern</v>
      </c>
      <c r="E1117" s="123" t="str">
        <f>' 2_Wesentlichkeitsanalyse (dW)'!E345</f>
        <v>Kinderschutz</v>
      </c>
      <c r="F1117" s="132" t="e">
        <f>IF(Tableau32[[#This Row],[Zutreffend?
'[ Ja / Nein']]]=0,"",Tableau32[[#This Row],[Zutreffend?
'[ Ja / Nein']]])</f>
        <v>#VALUE!</v>
      </c>
      <c r="G1117" s="125" t="s">
        <v>43</v>
      </c>
      <c r="H1117" s="133" t="str">
        <f>IF(' 2_Wesentlichkeitsanalyse (dW)'!X345=0,"",' 2_Wesentlichkeitsanalyse (dW)'!X345)</f>
        <v/>
      </c>
      <c r="I1117" s="134" t="str">
        <f>IF(' 2_Wesentlichkeitsanalyse (dW)'!AD345=0,"",' 2_Wesentlichkeitsanalyse (dW)'!AD345)</f>
        <v/>
      </c>
    </row>
    <row r="1118" spans="2:9" ht="64.5" hidden="1">
      <c r="B1118" s="146" t="str">
        <f>' 2_Wesentlichkeitsanalyse (dW)'!B346</f>
        <v>ESRS S4</v>
      </c>
      <c r="C1118" s="122" t="str">
        <f>' 2_Wesentlichkeitsanalyse (dW)'!C346</f>
        <v>S4 - Verbraucher und Endnutzer</v>
      </c>
      <c r="D1118" s="131" t="str">
        <f>' 2_Wesentlichkeitsanalyse (dW)'!D346</f>
        <v>Persönliche Sicherheit von Verbrauchern und/oder Endnutzern</v>
      </c>
      <c r="E1118" s="123" t="str">
        <f>' 2_Wesentlichkeitsanalyse (dW)'!E346</f>
        <v>Kinderschutz</v>
      </c>
      <c r="F1118" s="132" t="e">
        <f>IF(Tableau32[[#This Row],[Zutreffend?
'[ Ja / Nein']]]=0,"",Tableau32[[#This Row],[Zutreffend?
'[ Ja / Nein']]])</f>
        <v>#VALUE!</v>
      </c>
      <c r="G1118" s="125" t="s">
        <v>43</v>
      </c>
      <c r="H1118" s="133" t="str">
        <f>IF(' 2_Wesentlichkeitsanalyse (dW)'!X346=0,"",' 2_Wesentlichkeitsanalyse (dW)'!X346)</f>
        <v/>
      </c>
      <c r="I1118" s="134" t="str">
        <f>IF(' 2_Wesentlichkeitsanalyse (dW)'!AD346=0,"",' 2_Wesentlichkeitsanalyse (dW)'!AD346)</f>
        <v/>
      </c>
    </row>
    <row r="1119" spans="2:9" ht="64.5" hidden="1">
      <c r="B1119" s="146" t="str">
        <f>' 2_Wesentlichkeitsanalyse (dW)'!B347</f>
        <v>ESRS S4</v>
      </c>
      <c r="C1119" s="122" t="str">
        <f>' 2_Wesentlichkeitsanalyse (dW)'!C347</f>
        <v>S4 - Verbraucher und Endnutzer</v>
      </c>
      <c r="D1119" s="131" t="str">
        <f>' 2_Wesentlichkeitsanalyse (dW)'!D347</f>
        <v>Soziale Inklusion von Verbrauchern und/oder Endnutzern</v>
      </c>
      <c r="E1119" s="123" t="str">
        <f>' 2_Wesentlichkeitsanalyse (dW)'!E347</f>
        <v>Nichtdiskriminierung</v>
      </c>
      <c r="F1119" s="132" t="e">
        <f>IF(Tableau32[[#This Row],[Zutreffend?
'[ Ja / Nein']]]=0,"",Tableau32[[#This Row],[Zutreffend?
'[ Ja / Nein']]])</f>
        <v>#VALUE!</v>
      </c>
      <c r="G1119" s="125" t="s">
        <v>43</v>
      </c>
      <c r="H1119" s="133" t="str">
        <f>IF(' 2_Wesentlichkeitsanalyse (dW)'!X347=0,"",' 2_Wesentlichkeitsanalyse (dW)'!X347)</f>
        <v/>
      </c>
      <c r="I1119" s="134" t="str">
        <f>IF(' 2_Wesentlichkeitsanalyse (dW)'!AD347=0,"",' 2_Wesentlichkeitsanalyse (dW)'!AD347)</f>
        <v/>
      </c>
    </row>
    <row r="1120" spans="2:9" ht="64.5" hidden="1">
      <c r="B1120" s="146" t="str">
        <f>' 2_Wesentlichkeitsanalyse (dW)'!B348</f>
        <v>ESRS S4</v>
      </c>
      <c r="C1120" s="122" t="str">
        <f>' 2_Wesentlichkeitsanalyse (dW)'!C348</f>
        <v>S4 - Verbraucher und Endnutzer</v>
      </c>
      <c r="D1120" s="131" t="str">
        <f>' 2_Wesentlichkeitsanalyse (dW)'!D348</f>
        <v>Soziale Inklusion von Verbrauchern und/oder Endnutzern</v>
      </c>
      <c r="E1120" s="123" t="str">
        <f>' 2_Wesentlichkeitsanalyse (dW)'!E348</f>
        <v>Nichtdiskriminierung</v>
      </c>
      <c r="F1120" s="132" t="e">
        <f>IF(Tableau32[[#This Row],[Zutreffend?
'[ Ja / Nein']]]=0,"",Tableau32[[#This Row],[Zutreffend?
'[ Ja / Nein']]])</f>
        <v>#VALUE!</v>
      </c>
      <c r="G1120" s="125" t="s">
        <v>43</v>
      </c>
      <c r="H1120" s="133" t="str">
        <f>IF(' 2_Wesentlichkeitsanalyse (dW)'!X348=0,"",' 2_Wesentlichkeitsanalyse (dW)'!X348)</f>
        <v/>
      </c>
      <c r="I1120" s="134" t="str">
        <f>IF(' 2_Wesentlichkeitsanalyse (dW)'!AD348=0,"",' 2_Wesentlichkeitsanalyse (dW)'!AD348)</f>
        <v/>
      </c>
    </row>
    <row r="1121" spans="2:9" ht="64.5" hidden="1">
      <c r="B1121" s="146" t="str">
        <f>' 2_Wesentlichkeitsanalyse (dW)'!B349</f>
        <v>ESRS S4</v>
      </c>
      <c r="C1121" s="122" t="str">
        <f>' 2_Wesentlichkeitsanalyse (dW)'!C349</f>
        <v>S4 - Verbraucher und Endnutzer</v>
      </c>
      <c r="D1121" s="131" t="str">
        <f>' 2_Wesentlichkeitsanalyse (dW)'!D349</f>
        <v>Soziale Inklusion von Verbrauchern und/oder Endnutzern</v>
      </c>
      <c r="E1121" s="123" t="str">
        <f>' 2_Wesentlichkeitsanalyse (dW)'!E349</f>
        <v>Nichtdiskriminierung</v>
      </c>
      <c r="F1121" s="132" t="e">
        <f>IF(Tableau32[[#This Row],[Zutreffend?
'[ Ja / Nein']]]=0,"",Tableau32[[#This Row],[Zutreffend?
'[ Ja / Nein']]])</f>
        <v>#VALUE!</v>
      </c>
      <c r="G1121" s="125" t="s">
        <v>43</v>
      </c>
      <c r="H1121" s="133" t="str">
        <f>IF(' 2_Wesentlichkeitsanalyse (dW)'!X349=0,"",' 2_Wesentlichkeitsanalyse (dW)'!X349)</f>
        <v/>
      </c>
      <c r="I1121" s="134" t="str">
        <f>IF(' 2_Wesentlichkeitsanalyse (dW)'!AD349=0,"",' 2_Wesentlichkeitsanalyse (dW)'!AD349)</f>
        <v/>
      </c>
    </row>
    <row r="1122" spans="2:9" ht="64.5" hidden="1">
      <c r="B1122" s="146" t="str">
        <f>' 2_Wesentlichkeitsanalyse (dW)'!B350</f>
        <v>ESRS S4</v>
      </c>
      <c r="C1122" s="122" t="str">
        <f>' 2_Wesentlichkeitsanalyse (dW)'!C350</f>
        <v>S4 - Verbraucher und Endnutzer</v>
      </c>
      <c r="D1122" s="131" t="str">
        <f>' 2_Wesentlichkeitsanalyse (dW)'!D350</f>
        <v>Soziale Inklusion von Verbrauchern und/oder Endnutzern</v>
      </c>
      <c r="E1122" s="123" t="str">
        <f>' 2_Wesentlichkeitsanalyse (dW)'!E350</f>
        <v>Nichtdiskriminierung</v>
      </c>
      <c r="F1122" s="132" t="e">
        <f>IF(Tableau32[[#This Row],[Zutreffend?
'[ Ja / Nein']]]=0,"",Tableau32[[#This Row],[Zutreffend?
'[ Ja / Nein']]])</f>
        <v>#VALUE!</v>
      </c>
      <c r="G1122" s="125" t="s">
        <v>43</v>
      </c>
      <c r="H1122" s="133" t="str">
        <f>IF(' 2_Wesentlichkeitsanalyse (dW)'!X350=0,"",' 2_Wesentlichkeitsanalyse (dW)'!X350)</f>
        <v/>
      </c>
      <c r="I1122" s="134" t="str">
        <f>IF(' 2_Wesentlichkeitsanalyse (dW)'!AD350=0,"",' 2_Wesentlichkeitsanalyse (dW)'!AD350)</f>
        <v/>
      </c>
    </row>
    <row r="1123" spans="2:9" ht="64.5" hidden="1">
      <c r="B1123" s="146" t="str">
        <f>' 2_Wesentlichkeitsanalyse (dW)'!B351</f>
        <v>ESRS S4</v>
      </c>
      <c r="C1123" s="122" t="str">
        <f>' 2_Wesentlichkeitsanalyse (dW)'!C351</f>
        <v>S4 - Verbraucher und Endnutzer</v>
      </c>
      <c r="D1123" s="131" t="str">
        <f>' 2_Wesentlichkeitsanalyse (dW)'!D351</f>
        <v>Soziale Inklusion von Verbrauchern und/oder Endnutzern</v>
      </c>
      <c r="E1123" s="123" t="str">
        <f>' 2_Wesentlichkeitsanalyse (dW)'!E351</f>
        <v>Zugang zu Produkten und Dienstleistungen</v>
      </c>
      <c r="F1123" s="132" t="e">
        <f>IF(Tableau32[[#This Row],[Zutreffend?
'[ Ja / Nein']]]=0,"",Tableau32[[#This Row],[Zutreffend?
'[ Ja / Nein']]])</f>
        <v>#VALUE!</v>
      </c>
      <c r="G1123" s="125" t="s">
        <v>43</v>
      </c>
      <c r="H1123" s="133" t="str">
        <f>IF(' 2_Wesentlichkeitsanalyse (dW)'!X351=0,"",' 2_Wesentlichkeitsanalyse (dW)'!X351)</f>
        <v/>
      </c>
      <c r="I1123" s="134" t="str">
        <f>IF(' 2_Wesentlichkeitsanalyse (dW)'!AD351=0,"",' 2_Wesentlichkeitsanalyse (dW)'!AD351)</f>
        <v/>
      </c>
    </row>
    <row r="1124" spans="2:9" ht="64.5" hidden="1">
      <c r="B1124" s="146" t="str">
        <f>' 2_Wesentlichkeitsanalyse (dW)'!B352</f>
        <v>ESRS S4</v>
      </c>
      <c r="C1124" s="122" t="str">
        <f>' 2_Wesentlichkeitsanalyse (dW)'!C352</f>
        <v>S4 - Verbraucher und Endnutzer</v>
      </c>
      <c r="D1124" s="131" t="str">
        <f>' 2_Wesentlichkeitsanalyse (dW)'!D352</f>
        <v>Soziale Inklusion von Verbrauchern und/oder Endnutzern</v>
      </c>
      <c r="E1124" s="123" t="str">
        <f>' 2_Wesentlichkeitsanalyse (dW)'!E352</f>
        <v>Zugang zu Produkten und Dienstleistungen</v>
      </c>
      <c r="F1124" s="132" t="e">
        <f>IF(Tableau32[[#This Row],[Zutreffend?
'[ Ja / Nein']]]=0,"",Tableau32[[#This Row],[Zutreffend?
'[ Ja / Nein']]])</f>
        <v>#VALUE!</v>
      </c>
      <c r="G1124" s="125" t="s">
        <v>43</v>
      </c>
      <c r="H1124" s="133" t="str">
        <f>IF(' 2_Wesentlichkeitsanalyse (dW)'!X352=0,"",' 2_Wesentlichkeitsanalyse (dW)'!X352)</f>
        <v/>
      </c>
      <c r="I1124" s="134" t="str">
        <f>IF(' 2_Wesentlichkeitsanalyse (dW)'!AD352=0,"",' 2_Wesentlichkeitsanalyse (dW)'!AD352)</f>
        <v/>
      </c>
    </row>
    <row r="1125" spans="2:9" ht="64.5" hidden="1">
      <c r="B1125" s="146" t="str">
        <f>' 2_Wesentlichkeitsanalyse (dW)'!B353</f>
        <v>ESRS S4</v>
      </c>
      <c r="C1125" s="122" t="str">
        <f>' 2_Wesentlichkeitsanalyse (dW)'!C353</f>
        <v>S4 - Verbraucher und Endnutzer</v>
      </c>
      <c r="D1125" s="131" t="str">
        <f>' 2_Wesentlichkeitsanalyse (dW)'!D353</f>
        <v>Soziale Inklusion von Verbrauchern und/oder Endnutzern</v>
      </c>
      <c r="E1125" s="123" t="str">
        <f>' 2_Wesentlichkeitsanalyse (dW)'!E353</f>
        <v>Zugang zu Produkten und Dienstleistungen</v>
      </c>
      <c r="F1125" s="132" t="e">
        <f>IF(Tableau32[[#This Row],[Zutreffend?
'[ Ja / Nein']]]=0,"",Tableau32[[#This Row],[Zutreffend?
'[ Ja / Nein']]])</f>
        <v>#VALUE!</v>
      </c>
      <c r="G1125" s="125" t="s">
        <v>43</v>
      </c>
      <c r="H1125" s="133" t="str">
        <f>IF(' 2_Wesentlichkeitsanalyse (dW)'!X353=0,"",' 2_Wesentlichkeitsanalyse (dW)'!X353)</f>
        <v/>
      </c>
      <c r="I1125" s="134" t="str">
        <f>IF(' 2_Wesentlichkeitsanalyse (dW)'!AD353=0,"",' 2_Wesentlichkeitsanalyse (dW)'!AD353)</f>
        <v/>
      </c>
    </row>
    <row r="1126" spans="2:9" ht="64.5" hidden="1">
      <c r="B1126" s="146" t="str">
        <f>' 2_Wesentlichkeitsanalyse (dW)'!B354</f>
        <v>ESRS S4</v>
      </c>
      <c r="C1126" s="122" t="str">
        <f>' 2_Wesentlichkeitsanalyse (dW)'!C354</f>
        <v>S4 - Verbraucher und Endnutzer</v>
      </c>
      <c r="D1126" s="131" t="str">
        <f>' 2_Wesentlichkeitsanalyse (dW)'!D354</f>
        <v>Soziale Inklusion von Verbrauchern und/oder Endnutzern</v>
      </c>
      <c r="E1126" s="123" t="str">
        <f>' 2_Wesentlichkeitsanalyse (dW)'!E354</f>
        <v>Zugang zu Produkten und Dienstleistungen</v>
      </c>
      <c r="F1126" s="132" t="e">
        <f>IF(Tableau32[[#This Row],[Zutreffend?
'[ Ja / Nein']]]=0,"",Tableau32[[#This Row],[Zutreffend?
'[ Ja / Nein']]])</f>
        <v>#VALUE!</v>
      </c>
      <c r="G1126" s="125" t="s">
        <v>43</v>
      </c>
      <c r="H1126" s="133" t="str">
        <f>IF(' 2_Wesentlichkeitsanalyse (dW)'!X354=0,"",' 2_Wesentlichkeitsanalyse (dW)'!X354)</f>
        <v/>
      </c>
      <c r="I1126" s="134" t="str">
        <f>IF(' 2_Wesentlichkeitsanalyse (dW)'!AD354=0,"",' 2_Wesentlichkeitsanalyse (dW)'!AD354)</f>
        <v/>
      </c>
    </row>
    <row r="1127" spans="2:9" ht="64.5" hidden="1">
      <c r="B1127" s="146" t="str">
        <f>' 2_Wesentlichkeitsanalyse (dW)'!B355</f>
        <v>ESRS S4</v>
      </c>
      <c r="C1127" s="122" t="str">
        <f>' 2_Wesentlichkeitsanalyse (dW)'!C355</f>
        <v>S4 - Verbraucher und Endnutzer</v>
      </c>
      <c r="D1127" s="131" t="str">
        <f>' 2_Wesentlichkeitsanalyse (dW)'!D355</f>
        <v>Soziale Inklusion von Verbrauchern und/oder Endnutzern</v>
      </c>
      <c r="E1127" s="123" t="str">
        <f>' 2_Wesentlichkeitsanalyse (dW)'!E355</f>
        <v>Verantwortliche Vermarktungspraktiken</v>
      </c>
      <c r="F1127" s="132" t="e">
        <f>IF(Tableau32[[#This Row],[Zutreffend?
'[ Ja / Nein']]]=0,"",Tableau32[[#This Row],[Zutreffend?
'[ Ja / Nein']]])</f>
        <v>#VALUE!</v>
      </c>
      <c r="G1127" s="125" t="s">
        <v>43</v>
      </c>
      <c r="H1127" s="133" t="str">
        <f>IF(' 2_Wesentlichkeitsanalyse (dW)'!X355=0,"",' 2_Wesentlichkeitsanalyse (dW)'!X355)</f>
        <v/>
      </c>
      <c r="I1127" s="134" t="str">
        <f>IF(' 2_Wesentlichkeitsanalyse (dW)'!AD355=0,"",' 2_Wesentlichkeitsanalyse (dW)'!AD355)</f>
        <v/>
      </c>
    </row>
    <row r="1128" spans="2:9" ht="64.5" hidden="1">
      <c r="B1128" s="146" t="str">
        <f>' 2_Wesentlichkeitsanalyse (dW)'!B356</f>
        <v>ESRS S4</v>
      </c>
      <c r="C1128" s="122" t="str">
        <f>' 2_Wesentlichkeitsanalyse (dW)'!C356</f>
        <v>S4 - Verbraucher und Endnutzer</v>
      </c>
      <c r="D1128" s="131" t="str">
        <f>' 2_Wesentlichkeitsanalyse (dW)'!D356</f>
        <v>Soziale Inklusion von Verbrauchern und/oder Endnutzern</v>
      </c>
      <c r="E1128" s="123" t="str">
        <f>' 2_Wesentlichkeitsanalyse (dW)'!E356</f>
        <v>Verantwortliche Vermarktungspraktiken</v>
      </c>
      <c r="F1128" s="132" t="e">
        <f>IF(Tableau32[[#This Row],[Zutreffend?
'[ Ja / Nein']]]=0,"",Tableau32[[#This Row],[Zutreffend?
'[ Ja / Nein']]])</f>
        <v>#VALUE!</v>
      </c>
      <c r="G1128" s="125" t="s">
        <v>43</v>
      </c>
      <c r="H1128" s="133" t="str">
        <f>IF(' 2_Wesentlichkeitsanalyse (dW)'!X356=0,"",' 2_Wesentlichkeitsanalyse (dW)'!X356)</f>
        <v/>
      </c>
      <c r="I1128" s="134" t="str">
        <f>IF(' 2_Wesentlichkeitsanalyse (dW)'!AD356=0,"",' 2_Wesentlichkeitsanalyse (dW)'!AD356)</f>
        <v/>
      </c>
    </row>
    <row r="1129" spans="2:9" ht="64.5" hidden="1">
      <c r="B1129" s="146" t="str">
        <f>' 2_Wesentlichkeitsanalyse (dW)'!B357</f>
        <v>ESRS S4</v>
      </c>
      <c r="C1129" s="122" t="str">
        <f>' 2_Wesentlichkeitsanalyse (dW)'!C357</f>
        <v>S4 - Verbraucher und Endnutzer</v>
      </c>
      <c r="D1129" s="131" t="str">
        <f>' 2_Wesentlichkeitsanalyse (dW)'!D357</f>
        <v>Soziale Inklusion von Verbrauchern und/oder Endnutzern</v>
      </c>
      <c r="E1129" s="123" t="str">
        <f>' 2_Wesentlichkeitsanalyse (dW)'!E357</f>
        <v>Verantwortliche Vermarktungspraktiken</v>
      </c>
      <c r="F1129" s="132" t="e">
        <f>IF(Tableau32[[#This Row],[Zutreffend?
'[ Ja / Nein']]]=0,"",Tableau32[[#This Row],[Zutreffend?
'[ Ja / Nein']]])</f>
        <v>#VALUE!</v>
      </c>
      <c r="G1129" s="125" t="s">
        <v>43</v>
      </c>
      <c r="H1129" s="133" t="str">
        <f>IF(' 2_Wesentlichkeitsanalyse (dW)'!X357=0,"",' 2_Wesentlichkeitsanalyse (dW)'!X357)</f>
        <v/>
      </c>
      <c r="I1129" s="134" t="str">
        <f>IF(' 2_Wesentlichkeitsanalyse (dW)'!AD357=0,"",' 2_Wesentlichkeitsanalyse (dW)'!AD357)</f>
        <v/>
      </c>
    </row>
    <row r="1130" spans="2:9" ht="64.5" hidden="1">
      <c r="B1130" s="146" t="str">
        <f>' 2_Wesentlichkeitsanalyse (dW)'!B358</f>
        <v>ESRS S4</v>
      </c>
      <c r="C1130" s="122" t="str">
        <f>' 2_Wesentlichkeitsanalyse (dW)'!C358</f>
        <v>S4 - Verbraucher und Endnutzer</v>
      </c>
      <c r="D1130" s="131" t="str">
        <f>' 2_Wesentlichkeitsanalyse (dW)'!D358</f>
        <v>Soziale Inklusion von Verbrauchern und/oder Endnutzern</v>
      </c>
      <c r="E1130" s="123" t="str">
        <f>' 2_Wesentlichkeitsanalyse (dW)'!E358</f>
        <v>Verantwortliche Vermarktungspraktiken</v>
      </c>
      <c r="F1130" s="132" t="e">
        <f>IF(Tableau32[[#This Row],[Zutreffend?
'[ Ja / Nein']]]=0,"",Tableau32[[#This Row],[Zutreffend?
'[ Ja / Nein']]])</f>
        <v>#VALUE!</v>
      </c>
      <c r="G1130" s="125" t="s">
        <v>43</v>
      </c>
      <c r="H1130" s="133" t="str">
        <f>IF(' 2_Wesentlichkeitsanalyse (dW)'!X358=0,"",' 2_Wesentlichkeitsanalyse (dW)'!X358)</f>
        <v/>
      </c>
      <c r="I1130" s="134" t="str">
        <f>IF(' 2_Wesentlichkeitsanalyse (dW)'!AD358=0,"",' 2_Wesentlichkeitsanalyse (dW)'!AD358)</f>
        <v/>
      </c>
    </row>
    <row r="1131" spans="2:9" ht="64.5" hidden="1">
      <c r="B1131" s="146" t="str">
        <f>' 2_Wesentlichkeitsanalyse (dW)'!B360</f>
        <v>ESRS G1</v>
      </c>
      <c r="C1131" s="122" t="str">
        <f>' 2_Wesentlichkeitsanalyse (dW)'!C360</f>
        <v>G1 - Unternehmenspolitik</v>
      </c>
      <c r="D1131" s="131" t="str">
        <f>' 2_Wesentlichkeitsanalyse (dW)'!D360</f>
        <v>Unternehmenskultur</v>
      </c>
      <c r="E1131" s="123" t="str">
        <f>' 2_Wesentlichkeitsanalyse (dW)'!E360</f>
        <v>-</v>
      </c>
      <c r="F1131" s="132" t="e">
        <f>IF(Tableau32[[#This Row],[Zutreffend?
'[ Ja / Nein']]]=0,"",Tableau32[[#This Row],[Zutreffend?
'[ Ja / Nein']]])</f>
        <v>#VALUE!</v>
      </c>
      <c r="G1131" s="125" t="s">
        <v>43</v>
      </c>
      <c r="H1131" s="133" t="str">
        <f>IF(' 2_Wesentlichkeitsanalyse (dW)'!X360=0,"",' 2_Wesentlichkeitsanalyse (dW)'!X360)</f>
        <v/>
      </c>
      <c r="I1131" s="134" t="str">
        <f>IF(' 2_Wesentlichkeitsanalyse (dW)'!AD360=0,"",' 2_Wesentlichkeitsanalyse (dW)'!AD360)</f>
        <v/>
      </c>
    </row>
    <row r="1132" spans="2:9" ht="64.5" hidden="1">
      <c r="B1132" s="146" t="str">
        <f>' 2_Wesentlichkeitsanalyse (dW)'!B361</f>
        <v>ESRS G1</v>
      </c>
      <c r="C1132" s="122" t="str">
        <f>' 2_Wesentlichkeitsanalyse (dW)'!C361</f>
        <v>G1 - Unternehmenspolitik</v>
      </c>
      <c r="D1132" s="131" t="str">
        <f>' 2_Wesentlichkeitsanalyse (dW)'!D361</f>
        <v>Unternehmenskultur</v>
      </c>
      <c r="E1132" s="123" t="str">
        <f>' 2_Wesentlichkeitsanalyse (dW)'!E361</f>
        <v>-</v>
      </c>
      <c r="F1132" s="132" t="e">
        <f>IF(Tableau32[[#This Row],[Zutreffend?
'[ Ja / Nein']]]=0,"",Tableau32[[#This Row],[Zutreffend?
'[ Ja / Nein']]])</f>
        <v>#VALUE!</v>
      </c>
      <c r="G1132" s="125" t="s">
        <v>43</v>
      </c>
      <c r="H1132" s="133" t="str">
        <f>IF(' 2_Wesentlichkeitsanalyse (dW)'!X361=0,"",' 2_Wesentlichkeitsanalyse (dW)'!X361)</f>
        <v/>
      </c>
      <c r="I1132" s="134" t="str">
        <f>IF(' 2_Wesentlichkeitsanalyse (dW)'!AD361=0,"",' 2_Wesentlichkeitsanalyse (dW)'!AD361)</f>
        <v/>
      </c>
    </row>
    <row r="1133" spans="2:9" ht="64.5" hidden="1">
      <c r="B1133" s="146" t="str">
        <f>' 2_Wesentlichkeitsanalyse (dW)'!B362</f>
        <v>ESRS G1</v>
      </c>
      <c r="C1133" s="122" t="str">
        <f>' 2_Wesentlichkeitsanalyse (dW)'!C362</f>
        <v>G1 - Unternehmenspolitik</v>
      </c>
      <c r="D1133" s="131" t="str">
        <f>' 2_Wesentlichkeitsanalyse (dW)'!D362</f>
        <v>Unternehmenskultur</v>
      </c>
      <c r="E1133" s="123" t="str">
        <f>' 2_Wesentlichkeitsanalyse (dW)'!E362</f>
        <v>-</v>
      </c>
      <c r="F1133" s="132" t="e">
        <f>IF(Tableau32[[#This Row],[Zutreffend?
'[ Ja / Nein']]]=0,"",Tableau32[[#This Row],[Zutreffend?
'[ Ja / Nein']]])</f>
        <v>#VALUE!</v>
      </c>
      <c r="G1133" s="125" t="s">
        <v>43</v>
      </c>
      <c r="H1133" s="133" t="str">
        <f>IF(' 2_Wesentlichkeitsanalyse (dW)'!X362=0,"",' 2_Wesentlichkeitsanalyse (dW)'!X362)</f>
        <v/>
      </c>
      <c r="I1133" s="134" t="str">
        <f>IF(' 2_Wesentlichkeitsanalyse (dW)'!AD362=0,"",' 2_Wesentlichkeitsanalyse (dW)'!AD362)</f>
        <v/>
      </c>
    </row>
    <row r="1134" spans="2:9" ht="64.5" hidden="1">
      <c r="B1134" s="146" t="str">
        <f>' 2_Wesentlichkeitsanalyse (dW)'!B363</f>
        <v>ESRS G1</v>
      </c>
      <c r="C1134" s="122" t="str">
        <f>' 2_Wesentlichkeitsanalyse (dW)'!C363</f>
        <v>G1 - Unternehmenspolitik</v>
      </c>
      <c r="D1134" s="131" t="str">
        <f>' 2_Wesentlichkeitsanalyse (dW)'!D363</f>
        <v>Unternehmenskultur</v>
      </c>
      <c r="E1134" s="123" t="str">
        <f>' 2_Wesentlichkeitsanalyse (dW)'!E363</f>
        <v>-</v>
      </c>
      <c r="F1134" s="132" t="e">
        <f>IF(Tableau32[[#This Row],[Zutreffend?
'[ Ja / Nein']]]=0,"",Tableau32[[#This Row],[Zutreffend?
'[ Ja / Nein']]])</f>
        <v>#VALUE!</v>
      </c>
      <c r="G1134" s="125" t="s">
        <v>43</v>
      </c>
      <c r="H1134" s="133" t="str">
        <f>IF(' 2_Wesentlichkeitsanalyse (dW)'!X363=0,"",' 2_Wesentlichkeitsanalyse (dW)'!X363)</f>
        <v/>
      </c>
      <c r="I1134" s="134" t="str">
        <f>IF(' 2_Wesentlichkeitsanalyse (dW)'!AD363=0,"",' 2_Wesentlichkeitsanalyse (dW)'!AD363)</f>
        <v/>
      </c>
    </row>
    <row r="1135" spans="2:9" ht="64.5" hidden="1">
      <c r="B1135" s="146" t="str">
        <f>' 2_Wesentlichkeitsanalyse (dW)'!B364</f>
        <v>ESRS G1</v>
      </c>
      <c r="C1135" s="122" t="str">
        <f>' 2_Wesentlichkeitsanalyse (dW)'!C364</f>
        <v>G1 - Unternehmenspolitik</v>
      </c>
      <c r="D1135" s="131" t="str">
        <f>' 2_Wesentlichkeitsanalyse (dW)'!D364</f>
        <v>Schutz von Hinweisgebern (Whistleblower)</v>
      </c>
      <c r="E1135" s="123" t="str">
        <f>' 2_Wesentlichkeitsanalyse (dW)'!E364</f>
        <v>-</v>
      </c>
      <c r="F1135" s="132" t="e">
        <f>IF(Tableau32[[#This Row],[Zutreffend?
'[ Ja / Nein']]]=0,"",Tableau32[[#This Row],[Zutreffend?
'[ Ja / Nein']]])</f>
        <v>#VALUE!</v>
      </c>
      <c r="G1135" s="125" t="s">
        <v>43</v>
      </c>
      <c r="H1135" s="133" t="str">
        <f>IF(' 2_Wesentlichkeitsanalyse (dW)'!X364=0,"",' 2_Wesentlichkeitsanalyse (dW)'!X364)</f>
        <v/>
      </c>
      <c r="I1135" s="134" t="str">
        <f>IF(' 2_Wesentlichkeitsanalyse (dW)'!AD364=0,"",' 2_Wesentlichkeitsanalyse (dW)'!AD364)</f>
        <v/>
      </c>
    </row>
    <row r="1136" spans="2:9" ht="64.5" hidden="1">
      <c r="B1136" s="146" t="str">
        <f>' 2_Wesentlichkeitsanalyse (dW)'!B365</f>
        <v>ESRS G1</v>
      </c>
      <c r="C1136" s="122" t="str">
        <f>' 2_Wesentlichkeitsanalyse (dW)'!C365</f>
        <v>G1 - Unternehmenspolitik</v>
      </c>
      <c r="D1136" s="131" t="str">
        <f>' 2_Wesentlichkeitsanalyse (dW)'!D365</f>
        <v>Schutz von Hinweisgebern (Whistleblower)</v>
      </c>
      <c r="E1136" s="123" t="str">
        <f>' 2_Wesentlichkeitsanalyse (dW)'!E365</f>
        <v>-</v>
      </c>
      <c r="F1136" s="132" t="e">
        <f>IF(Tableau32[[#This Row],[Zutreffend?
'[ Ja / Nein']]]=0,"",Tableau32[[#This Row],[Zutreffend?
'[ Ja / Nein']]])</f>
        <v>#VALUE!</v>
      </c>
      <c r="G1136" s="125" t="s">
        <v>43</v>
      </c>
      <c r="H1136" s="133" t="str">
        <f>IF(' 2_Wesentlichkeitsanalyse (dW)'!X365=0,"",' 2_Wesentlichkeitsanalyse (dW)'!X365)</f>
        <v/>
      </c>
      <c r="I1136" s="134" t="str">
        <f>IF(' 2_Wesentlichkeitsanalyse (dW)'!AD365=0,"",' 2_Wesentlichkeitsanalyse (dW)'!AD365)</f>
        <v/>
      </c>
    </row>
    <row r="1137" spans="2:9" ht="64.5" hidden="1">
      <c r="B1137" s="146" t="str">
        <f>' 2_Wesentlichkeitsanalyse (dW)'!B366</f>
        <v>ESRS G1</v>
      </c>
      <c r="C1137" s="122" t="str">
        <f>' 2_Wesentlichkeitsanalyse (dW)'!C366</f>
        <v>G1 - Unternehmenspolitik</v>
      </c>
      <c r="D1137" s="131" t="str">
        <f>' 2_Wesentlichkeitsanalyse (dW)'!D366</f>
        <v>Schutz von Hinweisgebern (Whistleblower)</v>
      </c>
      <c r="E1137" s="123" t="str">
        <f>' 2_Wesentlichkeitsanalyse (dW)'!E366</f>
        <v>-</v>
      </c>
      <c r="F1137" s="132" t="e">
        <f>IF(Tableau32[[#This Row],[Zutreffend?
'[ Ja / Nein']]]=0,"",Tableau32[[#This Row],[Zutreffend?
'[ Ja / Nein']]])</f>
        <v>#VALUE!</v>
      </c>
      <c r="G1137" s="125" t="s">
        <v>43</v>
      </c>
      <c r="H1137" s="133" t="str">
        <f>IF(' 2_Wesentlichkeitsanalyse (dW)'!X366=0,"",' 2_Wesentlichkeitsanalyse (dW)'!X366)</f>
        <v/>
      </c>
      <c r="I1137" s="134" t="str">
        <f>IF(' 2_Wesentlichkeitsanalyse (dW)'!AD366=0,"",' 2_Wesentlichkeitsanalyse (dW)'!AD366)</f>
        <v/>
      </c>
    </row>
    <row r="1138" spans="2:9" ht="64.5" hidden="1">
      <c r="B1138" s="146" t="str">
        <f>' 2_Wesentlichkeitsanalyse (dW)'!B367</f>
        <v>ESRS G1</v>
      </c>
      <c r="C1138" s="122" t="str">
        <f>' 2_Wesentlichkeitsanalyse (dW)'!C367</f>
        <v>G1 - Unternehmenspolitik</v>
      </c>
      <c r="D1138" s="131" t="str">
        <f>' 2_Wesentlichkeitsanalyse (dW)'!D367</f>
        <v>Schutz von Hinweisgebern (Whistleblower)</v>
      </c>
      <c r="E1138" s="123" t="str">
        <f>' 2_Wesentlichkeitsanalyse (dW)'!E367</f>
        <v>-</v>
      </c>
      <c r="F1138" s="132" t="e">
        <f>IF(Tableau32[[#This Row],[Zutreffend?
'[ Ja / Nein']]]=0,"",Tableau32[[#This Row],[Zutreffend?
'[ Ja / Nein']]])</f>
        <v>#VALUE!</v>
      </c>
      <c r="G1138" s="125" t="s">
        <v>43</v>
      </c>
      <c r="H1138" s="133" t="str">
        <f>IF(' 2_Wesentlichkeitsanalyse (dW)'!X367=0,"",' 2_Wesentlichkeitsanalyse (dW)'!X367)</f>
        <v/>
      </c>
      <c r="I1138" s="134" t="str">
        <f>IF(' 2_Wesentlichkeitsanalyse (dW)'!AD367=0,"",' 2_Wesentlichkeitsanalyse (dW)'!AD367)</f>
        <v/>
      </c>
    </row>
    <row r="1139" spans="2:9" ht="64.5" hidden="1">
      <c r="B1139" s="146" t="str">
        <f>' 2_Wesentlichkeitsanalyse (dW)'!B368</f>
        <v>ESRS G1</v>
      </c>
      <c r="C1139" s="122" t="str">
        <f>' 2_Wesentlichkeitsanalyse (dW)'!C368</f>
        <v>G1 - Unternehmenspolitik</v>
      </c>
      <c r="D1139" s="131" t="str">
        <f>' 2_Wesentlichkeitsanalyse (dW)'!D368</f>
        <v>Tierschutz</v>
      </c>
      <c r="E1139" s="123" t="str">
        <f>' 2_Wesentlichkeitsanalyse (dW)'!E368</f>
        <v>-</v>
      </c>
      <c r="F1139" s="132" t="e">
        <f>IF(Tableau32[[#This Row],[Zutreffend?
'[ Ja / Nein']]]=0,"",Tableau32[[#This Row],[Zutreffend?
'[ Ja / Nein']]])</f>
        <v>#VALUE!</v>
      </c>
      <c r="G1139" s="125" t="s">
        <v>43</v>
      </c>
      <c r="H1139" s="133" t="str">
        <f>IF(' 2_Wesentlichkeitsanalyse (dW)'!X368=0,"",' 2_Wesentlichkeitsanalyse (dW)'!X368)</f>
        <v/>
      </c>
      <c r="I1139" s="134" t="str">
        <f>IF(' 2_Wesentlichkeitsanalyse (dW)'!AD368=0,"",' 2_Wesentlichkeitsanalyse (dW)'!AD368)</f>
        <v/>
      </c>
    </row>
    <row r="1140" spans="2:9" ht="64.5" hidden="1">
      <c r="B1140" s="146" t="str">
        <f>' 2_Wesentlichkeitsanalyse (dW)'!B369</f>
        <v>ESRS G1</v>
      </c>
      <c r="C1140" s="122" t="str">
        <f>' 2_Wesentlichkeitsanalyse (dW)'!C369</f>
        <v>G1 - Unternehmenspolitik</v>
      </c>
      <c r="D1140" s="131" t="str">
        <f>' 2_Wesentlichkeitsanalyse (dW)'!D369</f>
        <v>Tierschutz</v>
      </c>
      <c r="E1140" s="123" t="str">
        <f>' 2_Wesentlichkeitsanalyse (dW)'!E369</f>
        <v>-</v>
      </c>
      <c r="F1140" s="132" t="e">
        <f>IF(Tableau32[[#This Row],[Zutreffend?
'[ Ja / Nein']]]=0,"",Tableau32[[#This Row],[Zutreffend?
'[ Ja / Nein']]])</f>
        <v>#VALUE!</v>
      </c>
      <c r="G1140" s="125" t="s">
        <v>43</v>
      </c>
      <c r="H1140" s="133" t="str">
        <f>IF(' 2_Wesentlichkeitsanalyse (dW)'!X369=0,"",' 2_Wesentlichkeitsanalyse (dW)'!X369)</f>
        <v/>
      </c>
      <c r="I1140" s="134" t="str">
        <f>IF(' 2_Wesentlichkeitsanalyse (dW)'!AD369=0,"",' 2_Wesentlichkeitsanalyse (dW)'!AD369)</f>
        <v/>
      </c>
    </row>
    <row r="1141" spans="2:9" ht="64.5" hidden="1">
      <c r="B1141" s="146" t="str">
        <f>' 2_Wesentlichkeitsanalyse (dW)'!B370</f>
        <v>ESRS G1</v>
      </c>
      <c r="C1141" s="122" t="str">
        <f>' 2_Wesentlichkeitsanalyse (dW)'!C370</f>
        <v>G1 - Unternehmenspolitik</v>
      </c>
      <c r="D1141" s="131" t="str">
        <f>' 2_Wesentlichkeitsanalyse (dW)'!D370</f>
        <v>Tierschutz</v>
      </c>
      <c r="E1141" s="123" t="str">
        <f>' 2_Wesentlichkeitsanalyse (dW)'!E370</f>
        <v>-</v>
      </c>
      <c r="F1141" s="132" t="e">
        <f>IF(Tableau32[[#This Row],[Zutreffend?
'[ Ja / Nein']]]=0,"",Tableau32[[#This Row],[Zutreffend?
'[ Ja / Nein']]])</f>
        <v>#VALUE!</v>
      </c>
      <c r="G1141" s="125" t="s">
        <v>43</v>
      </c>
      <c r="H1141" s="133" t="str">
        <f>IF(' 2_Wesentlichkeitsanalyse (dW)'!X370=0,"",' 2_Wesentlichkeitsanalyse (dW)'!X370)</f>
        <v/>
      </c>
      <c r="I1141" s="134" t="str">
        <f>IF(' 2_Wesentlichkeitsanalyse (dW)'!AD370=0,"",' 2_Wesentlichkeitsanalyse (dW)'!AD370)</f>
        <v/>
      </c>
    </row>
    <row r="1142" spans="2:9" ht="64.5" hidden="1">
      <c r="B1142" s="146" t="str">
        <f>' 2_Wesentlichkeitsanalyse (dW)'!B371</f>
        <v>ESRS G1</v>
      </c>
      <c r="C1142" s="122" t="str">
        <f>' 2_Wesentlichkeitsanalyse (dW)'!C371</f>
        <v>G1 - Unternehmenspolitik</v>
      </c>
      <c r="D1142" s="131" t="str">
        <f>' 2_Wesentlichkeitsanalyse (dW)'!D371</f>
        <v>Tierschutz</v>
      </c>
      <c r="E1142" s="123" t="str">
        <f>' 2_Wesentlichkeitsanalyse (dW)'!E371</f>
        <v>-</v>
      </c>
      <c r="F1142" s="132" t="e">
        <f>IF(Tableau32[[#This Row],[Zutreffend?
'[ Ja / Nein']]]=0,"",Tableau32[[#This Row],[Zutreffend?
'[ Ja / Nein']]])</f>
        <v>#VALUE!</v>
      </c>
      <c r="G1142" s="125" t="s">
        <v>43</v>
      </c>
      <c r="H1142" s="133" t="str">
        <f>IF(' 2_Wesentlichkeitsanalyse (dW)'!X371=0,"",' 2_Wesentlichkeitsanalyse (dW)'!X371)</f>
        <v/>
      </c>
      <c r="I1142" s="134" t="str">
        <f>IF(' 2_Wesentlichkeitsanalyse (dW)'!AD371=0,"",' 2_Wesentlichkeitsanalyse (dW)'!AD371)</f>
        <v/>
      </c>
    </row>
    <row r="1143" spans="2:9" ht="64.5" hidden="1">
      <c r="B1143" s="146" t="str">
        <f>' 2_Wesentlichkeitsanalyse (dW)'!B372</f>
        <v>ESRS G1</v>
      </c>
      <c r="C1143" s="122" t="str">
        <f>' 2_Wesentlichkeitsanalyse (dW)'!C372</f>
        <v>G1 - Unternehmenspolitik</v>
      </c>
      <c r="D1143" s="131" t="str">
        <f>' 2_Wesentlichkeitsanalyse (dW)'!D372</f>
        <v>Politisches Engagement und Lobbytätigkeiten</v>
      </c>
      <c r="E1143" s="123" t="str">
        <f>' 2_Wesentlichkeitsanalyse (dW)'!E372</f>
        <v>-</v>
      </c>
      <c r="F1143" s="132" t="e">
        <f>IF(Tableau32[[#This Row],[Zutreffend?
'[ Ja / Nein']]]=0,"",Tableau32[[#This Row],[Zutreffend?
'[ Ja / Nein']]])</f>
        <v>#VALUE!</v>
      </c>
      <c r="G1143" s="125" t="s">
        <v>43</v>
      </c>
      <c r="H1143" s="133" t="str">
        <f>IF(' 2_Wesentlichkeitsanalyse (dW)'!X372=0,"",' 2_Wesentlichkeitsanalyse (dW)'!X372)</f>
        <v/>
      </c>
      <c r="I1143" s="134" t="str">
        <f>IF(' 2_Wesentlichkeitsanalyse (dW)'!AD372=0,"",' 2_Wesentlichkeitsanalyse (dW)'!AD372)</f>
        <v/>
      </c>
    </row>
    <row r="1144" spans="2:9" ht="64.5" hidden="1">
      <c r="B1144" s="146" t="str">
        <f>' 2_Wesentlichkeitsanalyse (dW)'!B373</f>
        <v>ESRS G1</v>
      </c>
      <c r="C1144" s="122" t="str">
        <f>' 2_Wesentlichkeitsanalyse (dW)'!C373</f>
        <v>G1 - Unternehmenspolitik</v>
      </c>
      <c r="D1144" s="131" t="str">
        <f>' 2_Wesentlichkeitsanalyse (dW)'!D373</f>
        <v>Politisches Engagement und Lobbytätigkeiten</v>
      </c>
      <c r="E1144" s="123" t="str">
        <f>' 2_Wesentlichkeitsanalyse (dW)'!E373</f>
        <v>-</v>
      </c>
      <c r="F1144" s="132" t="e">
        <f>IF(Tableau32[[#This Row],[Zutreffend?
'[ Ja / Nein']]]=0,"",Tableau32[[#This Row],[Zutreffend?
'[ Ja / Nein']]])</f>
        <v>#VALUE!</v>
      </c>
      <c r="G1144" s="125" t="s">
        <v>43</v>
      </c>
      <c r="H1144" s="133" t="str">
        <f>IF(' 2_Wesentlichkeitsanalyse (dW)'!X373=0,"",' 2_Wesentlichkeitsanalyse (dW)'!X373)</f>
        <v/>
      </c>
      <c r="I1144" s="134" t="str">
        <f>IF(' 2_Wesentlichkeitsanalyse (dW)'!AD373=0,"",' 2_Wesentlichkeitsanalyse (dW)'!AD373)</f>
        <v/>
      </c>
    </row>
    <row r="1145" spans="2:9" ht="64.5" hidden="1">
      <c r="B1145" s="146" t="str">
        <f>' 2_Wesentlichkeitsanalyse (dW)'!B374</f>
        <v>ESRS G1</v>
      </c>
      <c r="C1145" s="122" t="str">
        <f>' 2_Wesentlichkeitsanalyse (dW)'!C374</f>
        <v>G1 - Unternehmenspolitik</v>
      </c>
      <c r="D1145" s="131" t="str">
        <f>' 2_Wesentlichkeitsanalyse (dW)'!D374</f>
        <v>Politisches Engagement und Lobbytätigkeiten</v>
      </c>
      <c r="E1145" s="123" t="str">
        <f>' 2_Wesentlichkeitsanalyse (dW)'!E374</f>
        <v>-</v>
      </c>
      <c r="F1145" s="132" t="e">
        <f>IF(Tableau32[[#This Row],[Zutreffend?
'[ Ja / Nein']]]=0,"",Tableau32[[#This Row],[Zutreffend?
'[ Ja / Nein']]])</f>
        <v>#VALUE!</v>
      </c>
      <c r="G1145" s="125" t="s">
        <v>43</v>
      </c>
      <c r="H1145" s="133" t="str">
        <f>IF(' 2_Wesentlichkeitsanalyse (dW)'!X374=0,"",' 2_Wesentlichkeitsanalyse (dW)'!X374)</f>
        <v/>
      </c>
      <c r="I1145" s="134" t="str">
        <f>IF(' 2_Wesentlichkeitsanalyse (dW)'!AD374=0,"",' 2_Wesentlichkeitsanalyse (dW)'!AD374)</f>
        <v/>
      </c>
    </row>
    <row r="1146" spans="2:9" ht="64.5" hidden="1">
      <c r="B1146" s="146" t="str">
        <f>' 2_Wesentlichkeitsanalyse (dW)'!B375</f>
        <v>ESRS G1</v>
      </c>
      <c r="C1146" s="122" t="str">
        <f>' 2_Wesentlichkeitsanalyse (dW)'!C375</f>
        <v>G1 - Unternehmenspolitik</v>
      </c>
      <c r="D1146" s="131" t="str">
        <f>' 2_Wesentlichkeitsanalyse (dW)'!D375</f>
        <v>Politisches Engagement und Lobbytätigkeiten</v>
      </c>
      <c r="E1146" s="123" t="str">
        <f>' 2_Wesentlichkeitsanalyse (dW)'!E375</f>
        <v>-</v>
      </c>
      <c r="F1146" s="132" t="e">
        <f>IF(Tableau32[[#This Row],[Zutreffend?
'[ Ja / Nein']]]=0,"",Tableau32[[#This Row],[Zutreffend?
'[ Ja / Nein']]])</f>
        <v>#VALUE!</v>
      </c>
      <c r="G1146" s="125" t="s">
        <v>43</v>
      </c>
      <c r="H1146" s="133" t="str">
        <f>IF(' 2_Wesentlichkeitsanalyse (dW)'!X375=0,"",' 2_Wesentlichkeitsanalyse (dW)'!X375)</f>
        <v/>
      </c>
      <c r="I1146" s="134" t="str">
        <f>IF(' 2_Wesentlichkeitsanalyse (dW)'!AD375=0,"",' 2_Wesentlichkeitsanalyse (dW)'!AD375)</f>
        <v/>
      </c>
    </row>
    <row r="1147" spans="2:9" ht="107.5" hidden="1">
      <c r="B1147" s="146" t="str">
        <f>' 2_Wesentlichkeitsanalyse (dW)'!B376</f>
        <v>ESRS G1</v>
      </c>
      <c r="C1147" s="122" t="str">
        <f>' 2_Wesentlichkeitsanalyse (dW)'!C376</f>
        <v>G1 - Unternehmenspolitik</v>
      </c>
      <c r="D1147" s="131" t="str">
        <f>' 2_Wesentlichkeitsanalyse (dW)'!D376</f>
        <v>Management der Beziehungen zu Lieferanten, einschließlich Zahlungspraktiken</v>
      </c>
      <c r="E1147" s="123" t="str">
        <f>' 2_Wesentlichkeitsanalyse (dW)'!E376</f>
        <v>-</v>
      </c>
      <c r="F1147" s="132" t="e">
        <f>IF(Tableau32[[#This Row],[Zutreffend?
'[ Ja / Nein']]]=0,"",Tableau32[[#This Row],[Zutreffend?
'[ Ja / Nein']]])</f>
        <v>#VALUE!</v>
      </c>
      <c r="G1147" s="125" t="s">
        <v>43</v>
      </c>
      <c r="H1147" s="133" t="str">
        <f>IF(' 2_Wesentlichkeitsanalyse (dW)'!X376=0,"",' 2_Wesentlichkeitsanalyse (dW)'!X376)</f>
        <v/>
      </c>
      <c r="I1147" s="134" t="str">
        <f>IF(' 2_Wesentlichkeitsanalyse (dW)'!AD376=0,"",' 2_Wesentlichkeitsanalyse (dW)'!AD376)</f>
        <v/>
      </c>
    </row>
    <row r="1148" spans="2:9" ht="107.5" hidden="1">
      <c r="B1148" s="146" t="str">
        <f>' 2_Wesentlichkeitsanalyse (dW)'!B377</f>
        <v>ESRS G1</v>
      </c>
      <c r="C1148" s="122" t="str">
        <f>' 2_Wesentlichkeitsanalyse (dW)'!C377</f>
        <v>G1 - Unternehmenspolitik</v>
      </c>
      <c r="D1148" s="131" t="str">
        <f>' 2_Wesentlichkeitsanalyse (dW)'!D377</f>
        <v>Management der Beziehungen zu Lieferanten, einschließlich Zahlungspraktiken</v>
      </c>
      <c r="E1148" s="123" t="str">
        <f>' 2_Wesentlichkeitsanalyse (dW)'!E377</f>
        <v>-</v>
      </c>
      <c r="F1148" s="132" t="e">
        <f>IF(Tableau32[[#This Row],[Zutreffend?
'[ Ja / Nein']]]=0,"",Tableau32[[#This Row],[Zutreffend?
'[ Ja / Nein']]])</f>
        <v>#VALUE!</v>
      </c>
      <c r="G1148" s="125" t="s">
        <v>43</v>
      </c>
      <c r="H1148" s="133" t="str">
        <f>IF(' 2_Wesentlichkeitsanalyse (dW)'!X377=0,"",' 2_Wesentlichkeitsanalyse (dW)'!X377)</f>
        <v/>
      </c>
      <c r="I1148" s="134" t="str">
        <f>IF(' 2_Wesentlichkeitsanalyse (dW)'!AD377=0,"",' 2_Wesentlichkeitsanalyse (dW)'!AD377)</f>
        <v/>
      </c>
    </row>
    <row r="1149" spans="2:9" ht="107.5" hidden="1">
      <c r="B1149" s="146" t="str">
        <f>' 2_Wesentlichkeitsanalyse (dW)'!B378</f>
        <v>ESRS G1</v>
      </c>
      <c r="C1149" s="122" t="str">
        <f>' 2_Wesentlichkeitsanalyse (dW)'!C378</f>
        <v>G1 - Unternehmenspolitik</v>
      </c>
      <c r="D1149" s="131" t="str">
        <f>' 2_Wesentlichkeitsanalyse (dW)'!D378</f>
        <v>Management der Beziehungen zu Lieferanten, einschließlich Zahlungspraktiken</v>
      </c>
      <c r="E1149" s="123" t="str">
        <f>' 2_Wesentlichkeitsanalyse (dW)'!E378</f>
        <v>-</v>
      </c>
      <c r="F1149" s="132" t="e">
        <f>IF(Tableau32[[#This Row],[Zutreffend?
'[ Ja / Nein']]]=0,"",Tableau32[[#This Row],[Zutreffend?
'[ Ja / Nein']]])</f>
        <v>#VALUE!</v>
      </c>
      <c r="G1149" s="125" t="s">
        <v>43</v>
      </c>
      <c r="H1149" s="133" t="str">
        <f>IF(' 2_Wesentlichkeitsanalyse (dW)'!X378=0,"",' 2_Wesentlichkeitsanalyse (dW)'!X378)</f>
        <v/>
      </c>
      <c r="I1149" s="134" t="str">
        <f>IF(' 2_Wesentlichkeitsanalyse (dW)'!AD378=0,"",' 2_Wesentlichkeitsanalyse (dW)'!AD378)</f>
        <v/>
      </c>
    </row>
    <row r="1150" spans="2:9" ht="107.5" hidden="1">
      <c r="B1150" s="146" t="str">
        <f>' 2_Wesentlichkeitsanalyse (dW)'!B379</f>
        <v>ESRS G1</v>
      </c>
      <c r="C1150" s="122" t="str">
        <f>' 2_Wesentlichkeitsanalyse (dW)'!C379</f>
        <v>G1 - Unternehmenspolitik</v>
      </c>
      <c r="D1150" s="131" t="str">
        <f>' 2_Wesentlichkeitsanalyse (dW)'!D379</f>
        <v>Management der Beziehungen zu Lieferanten, einschließlich Zahlungspraktiken</v>
      </c>
      <c r="E1150" s="123" t="str">
        <f>' 2_Wesentlichkeitsanalyse (dW)'!E379</f>
        <v>-</v>
      </c>
      <c r="F1150" s="132" t="e">
        <f>IF(Tableau32[[#This Row],[Zutreffend?
'[ Ja / Nein']]]=0,"",Tableau32[[#This Row],[Zutreffend?
'[ Ja / Nein']]])</f>
        <v>#VALUE!</v>
      </c>
      <c r="G1150" s="125" t="s">
        <v>43</v>
      </c>
      <c r="H1150" s="133" t="str">
        <f>IF(' 2_Wesentlichkeitsanalyse (dW)'!X379=0,"",' 2_Wesentlichkeitsanalyse (dW)'!X379)</f>
        <v/>
      </c>
      <c r="I1150" s="134" t="str">
        <f>IF(' 2_Wesentlichkeitsanalyse (dW)'!AD379=0,"",' 2_Wesentlichkeitsanalyse (dW)'!AD379)</f>
        <v/>
      </c>
    </row>
    <row r="1151" spans="2:9" ht="64.5" hidden="1">
      <c r="B1151" s="146" t="str">
        <f>' 2_Wesentlichkeitsanalyse (dW)'!B380</f>
        <v>ESRS G1</v>
      </c>
      <c r="C1151" s="122" t="str">
        <f>' 2_Wesentlichkeitsanalyse (dW)'!C380</f>
        <v>G1 - Unternehmenspolitik</v>
      </c>
      <c r="D1151" s="131" t="str">
        <f>' 2_Wesentlichkeitsanalyse (dW)'!D380</f>
        <v>Korruption und Bestechung</v>
      </c>
      <c r="E1151" s="123" t="str">
        <f>' 2_Wesentlichkeitsanalyse (dW)'!E380</f>
        <v>Vermeidung und Aufdeckung einschließlich Schulung</v>
      </c>
      <c r="F1151" s="132" t="e">
        <f>IF(Tableau32[[#This Row],[Zutreffend?
'[ Ja / Nein']]]=0,"",Tableau32[[#This Row],[Zutreffend?
'[ Ja / Nein']]])</f>
        <v>#VALUE!</v>
      </c>
      <c r="G1151" s="125" t="s">
        <v>43</v>
      </c>
      <c r="H1151" s="133" t="str">
        <f>IF(' 2_Wesentlichkeitsanalyse (dW)'!X380=0,"",' 2_Wesentlichkeitsanalyse (dW)'!X380)</f>
        <v/>
      </c>
      <c r="I1151" s="134" t="str">
        <f>IF(' 2_Wesentlichkeitsanalyse (dW)'!AD380=0,"",' 2_Wesentlichkeitsanalyse (dW)'!AD380)</f>
        <v/>
      </c>
    </row>
    <row r="1152" spans="2:9" ht="64.5" hidden="1">
      <c r="B1152" s="146" t="str">
        <f>' 2_Wesentlichkeitsanalyse (dW)'!B381</f>
        <v>ESRS G1</v>
      </c>
      <c r="C1152" s="122" t="str">
        <f>' 2_Wesentlichkeitsanalyse (dW)'!C381</f>
        <v>G1 - Unternehmenspolitik</v>
      </c>
      <c r="D1152" s="131" t="str">
        <f>' 2_Wesentlichkeitsanalyse (dW)'!D381</f>
        <v>Korruption und Bestechung</v>
      </c>
      <c r="E1152" s="123" t="str">
        <f>' 2_Wesentlichkeitsanalyse (dW)'!E381</f>
        <v>Vermeidung und Aufdeckung einschließlich Schulung</v>
      </c>
      <c r="F1152" s="132" t="e">
        <f>IF(Tableau32[[#This Row],[Zutreffend?
'[ Ja / Nein']]]=0,"",Tableau32[[#This Row],[Zutreffend?
'[ Ja / Nein']]])</f>
        <v>#VALUE!</v>
      </c>
      <c r="G1152" s="125" t="s">
        <v>43</v>
      </c>
      <c r="H1152" s="133" t="str">
        <f>IF(' 2_Wesentlichkeitsanalyse (dW)'!X381=0,"",' 2_Wesentlichkeitsanalyse (dW)'!X381)</f>
        <v/>
      </c>
      <c r="I1152" s="134" t="str">
        <f>IF(' 2_Wesentlichkeitsanalyse (dW)'!AD381=0,"",' 2_Wesentlichkeitsanalyse (dW)'!AD381)</f>
        <v/>
      </c>
    </row>
    <row r="1153" spans="2:9" ht="64.5" hidden="1">
      <c r="B1153" s="146" t="str">
        <f>' 2_Wesentlichkeitsanalyse (dW)'!B382</f>
        <v>ESRS G1</v>
      </c>
      <c r="C1153" s="122" t="str">
        <f>' 2_Wesentlichkeitsanalyse (dW)'!C382</f>
        <v>G1 - Unternehmenspolitik</v>
      </c>
      <c r="D1153" s="131" t="str">
        <f>' 2_Wesentlichkeitsanalyse (dW)'!D382</f>
        <v>Korruption und Bestechung</v>
      </c>
      <c r="E1153" s="123" t="str">
        <f>' 2_Wesentlichkeitsanalyse (dW)'!E382</f>
        <v>Vermeidung und Aufdeckung einschließlich Schulung</v>
      </c>
      <c r="F1153" s="132" t="e">
        <f>IF(Tableau32[[#This Row],[Zutreffend?
'[ Ja / Nein']]]=0,"",Tableau32[[#This Row],[Zutreffend?
'[ Ja / Nein']]])</f>
        <v>#VALUE!</v>
      </c>
      <c r="G1153" s="125" t="s">
        <v>43</v>
      </c>
      <c r="H1153" s="133" t="str">
        <f>IF(' 2_Wesentlichkeitsanalyse (dW)'!X382=0,"",' 2_Wesentlichkeitsanalyse (dW)'!X382)</f>
        <v/>
      </c>
      <c r="I1153" s="134" t="str">
        <f>IF(' 2_Wesentlichkeitsanalyse (dW)'!AD382=0,"",' 2_Wesentlichkeitsanalyse (dW)'!AD382)</f>
        <v/>
      </c>
    </row>
    <row r="1154" spans="2:9" ht="64.5" hidden="1">
      <c r="B1154" s="146" t="str">
        <f>' 2_Wesentlichkeitsanalyse (dW)'!B383</f>
        <v>ESRS G1</v>
      </c>
      <c r="C1154" s="122" t="str">
        <f>' 2_Wesentlichkeitsanalyse (dW)'!C383</f>
        <v>G1 - Unternehmenspolitik</v>
      </c>
      <c r="D1154" s="131" t="str">
        <f>' 2_Wesentlichkeitsanalyse (dW)'!D383</f>
        <v>Korruption und Bestechung</v>
      </c>
      <c r="E1154" s="123" t="str">
        <f>' 2_Wesentlichkeitsanalyse (dW)'!E383</f>
        <v>Vermeidung und Aufdeckung einschließlich Schulung</v>
      </c>
      <c r="F1154" s="132" t="e">
        <f>IF(Tableau32[[#This Row],[Zutreffend?
'[ Ja / Nein']]]=0,"",Tableau32[[#This Row],[Zutreffend?
'[ Ja / Nein']]])</f>
        <v>#VALUE!</v>
      </c>
      <c r="G1154" s="125" t="s">
        <v>43</v>
      </c>
      <c r="H1154" s="133" t="str">
        <f>IF(' 2_Wesentlichkeitsanalyse (dW)'!X383=0,"",' 2_Wesentlichkeitsanalyse (dW)'!X383)</f>
        <v/>
      </c>
      <c r="I1154" s="134" t="str">
        <f>IF(' 2_Wesentlichkeitsanalyse (dW)'!AD383=0,"",' 2_Wesentlichkeitsanalyse (dW)'!AD383)</f>
        <v/>
      </c>
    </row>
    <row r="1155" spans="2:9" ht="64.5" hidden="1">
      <c r="B1155" s="146" t="str">
        <f>' 2_Wesentlichkeitsanalyse (dW)'!B384</f>
        <v>ESRS G1</v>
      </c>
      <c r="C1155" s="122" t="str">
        <f>' 2_Wesentlichkeitsanalyse (dW)'!C384</f>
        <v>G1 - Unternehmenspolitik</v>
      </c>
      <c r="D1155" s="131" t="str">
        <f>' 2_Wesentlichkeitsanalyse (dW)'!D384</f>
        <v>Korruption und Bestechung</v>
      </c>
      <c r="E1155" s="123" t="str">
        <f>' 2_Wesentlichkeitsanalyse (dW)'!E384</f>
        <v>Vorkommnisse</v>
      </c>
      <c r="F1155" s="132" t="e">
        <f>IF(Tableau32[[#This Row],[Zutreffend?
'[ Ja / Nein']]]=0,"",Tableau32[[#This Row],[Zutreffend?
'[ Ja / Nein']]])</f>
        <v>#VALUE!</v>
      </c>
      <c r="G1155" s="125" t="s">
        <v>43</v>
      </c>
      <c r="H1155" s="133" t="str">
        <f>IF(' 2_Wesentlichkeitsanalyse (dW)'!X384=0,"",' 2_Wesentlichkeitsanalyse (dW)'!X384)</f>
        <v/>
      </c>
      <c r="I1155" s="134" t="str">
        <f>IF(' 2_Wesentlichkeitsanalyse (dW)'!AD384=0,"",' 2_Wesentlichkeitsanalyse (dW)'!AD384)</f>
        <v/>
      </c>
    </row>
    <row r="1156" spans="2:9" ht="64.5" hidden="1">
      <c r="B1156" s="146" t="str">
        <f>' 2_Wesentlichkeitsanalyse (dW)'!B385</f>
        <v>ESRS G1</v>
      </c>
      <c r="C1156" s="122" t="str">
        <f>' 2_Wesentlichkeitsanalyse (dW)'!C385</f>
        <v>G1 - Unternehmenspolitik</v>
      </c>
      <c r="D1156" s="131" t="str">
        <f>' 2_Wesentlichkeitsanalyse (dW)'!D385</f>
        <v>Korruption und Bestechung</v>
      </c>
      <c r="E1156" s="123" t="str">
        <f>' 2_Wesentlichkeitsanalyse (dW)'!E385</f>
        <v>Vorkommnisse</v>
      </c>
      <c r="F1156" s="132" t="e">
        <f>IF(Tableau32[[#This Row],[Zutreffend?
'[ Ja / Nein']]]=0,"",Tableau32[[#This Row],[Zutreffend?
'[ Ja / Nein']]])</f>
        <v>#VALUE!</v>
      </c>
      <c r="G1156" s="125" t="s">
        <v>43</v>
      </c>
      <c r="H1156" s="133" t="str">
        <f>IF(' 2_Wesentlichkeitsanalyse (dW)'!X385=0,"",' 2_Wesentlichkeitsanalyse (dW)'!X385)</f>
        <v/>
      </c>
      <c r="I1156" s="134" t="str">
        <f>IF(' 2_Wesentlichkeitsanalyse (dW)'!AD385=0,"",' 2_Wesentlichkeitsanalyse (dW)'!AD385)</f>
        <v/>
      </c>
    </row>
    <row r="1157" spans="2:9" ht="64.5" hidden="1">
      <c r="B1157" s="146" t="str">
        <f>' 2_Wesentlichkeitsanalyse (dW)'!B386</f>
        <v>ESRS G1</v>
      </c>
      <c r="C1157" s="122" t="str">
        <f>' 2_Wesentlichkeitsanalyse (dW)'!C386</f>
        <v>G1 - Unternehmenspolitik</v>
      </c>
      <c r="D1157" s="131" t="str">
        <f>' 2_Wesentlichkeitsanalyse (dW)'!D386</f>
        <v>Korruption und Bestechung</v>
      </c>
      <c r="E1157" s="123" t="str">
        <f>' 2_Wesentlichkeitsanalyse (dW)'!E386</f>
        <v>Vorkommnisse</v>
      </c>
      <c r="F1157" s="132" t="e">
        <f>IF(Tableau32[[#This Row],[Zutreffend?
'[ Ja / Nein']]]=0,"",Tableau32[[#This Row],[Zutreffend?
'[ Ja / Nein']]])</f>
        <v>#VALUE!</v>
      </c>
      <c r="G1157" s="125" t="s">
        <v>43</v>
      </c>
      <c r="H1157" s="133" t="str">
        <f>IF(' 2_Wesentlichkeitsanalyse (dW)'!X386=0,"",' 2_Wesentlichkeitsanalyse (dW)'!X386)</f>
        <v/>
      </c>
      <c r="I1157" s="134" t="str">
        <f>IF(' 2_Wesentlichkeitsanalyse (dW)'!AD386=0,"",' 2_Wesentlichkeitsanalyse (dW)'!AD386)</f>
        <v/>
      </c>
    </row>
    <row r="1158" spans="2:9" ht="64.5" hidden="1">
      <c r="B1158" s="146" t="str">
        <f>' 2_Wesentlichkeitsanalyse (dW)'!B387</f>
        <v>ESRS G1</v>
      </c>
      <c r="C1158" s="122" t="str">
        <f>' 2_Wesentlichkeitsanalyse (dW)'!C387</f>
        <v>G1 - Unternehmenspolitik</v>
      </c>
      <c r="D1158" s="131" t="str">
        <f>' 2_Wesentlichkeitsanalyse (dW)'!D387</f>
        <v>Korruption und Bestechung</v>
      </c>
      <c r="E1158" s="123" t="str">
        <f>' 2_Wesentlichkeitsanalyse (dW)'!E387</f>
        <v>Vorkommnisse</v>
      </c>
      <c r="F1158" s="132" t="e">
        <f>IF(Tableau32[[#This Row],[Zutreffend?
'[ Ja / Nein']]]=0,"",Tableau32[[#This Row],[Zutreffend?
'[ Ja / Nein']]])</f>
        <v>#VALUE!</v>
      </c>
      <c r="G1158" s="125" t="s">
        <v>43</v>
      </c>
      <c r="H1158" s="133" t="str">
        <f>IF(' 2_Wesentlichkeitsanalyse (dW)'!X387=0,"",' 2_Wesentlichkeitsanalyse (dW)'!X387)</f>
        <v/>
      </c>
      <c r="I1158" s="134" t="str">
        <f>IF(' 2_Wesentlichkeitsanalyse (dW)'!AD387=0,"",' 2_Wesentlichkeitsanalyse (dW)'!AD387)</f>
        <v/>
      </c>
    </row>
    <row r="1159" spans="2:9" ht="43" hidden="1">
      <c r="B1159" s="146" t="str">
        <f>' 2_Wesentlichkeitsanalyse (dW)'!B388</f>
        <v>ESRS E2</v>
      </c>
      <c r="C1159" s="122" t="str">
        <f>' 2_Wesentlichkeitsanalyse (dW)'!C388</f>
        <v>Bitte Thema benennen</v>
      </c>
      <c r="D1159" s="131">
        <f>' 2_Wesentlichkeitsanalyse (dW)'!D388</f>
        <v>0</v>
      </c>
      <c r="E1159" s="123">
        <f>' 2_Wesentlichkeitsanalyse (dW)'!E388</f>
        <v>0</v>
      </c>
      <c r="F1159" s="132" t="e">
        <f>IF(Tableau32[[#This Row],[Zutreffend?
'[ Ja / Nein']]]=0,"",Tableau32[[#This Row],[Zutreffend?
'[ Ja / Nein']]])</f>
        <v>#VALUE!</v>
      </c>
      <c r="G1159" s="125" t="s">
        <v>43</v>
      </c>
      <c r="H1159" s="133" t="str">
        <f>IF(' 2_Wesentlichkeitsanalyse (dW)'!X388=0,"",' 2_Wesentlichkeitsanalyse (dW)'!X388)</f>
        <v/>
      </c>
      <c r="I1159" s="134" t="str">
        <f>IF(' 2_Wesentlichkeitsanalyse (dW)'!AD388=0,"",' 2_Wesentlichkeitsanalyse (dW)'!AD388)</f>
        <v/>
      </c>
    </row>
    <row r="1160" spans="2:9" ht="43" hidden="1">
      <c r="B1160" s="146" t="str">
        <f>' 2_Wesentlichkeitsanalyse (dW)'!B389</f>
        <v>Bitte auswählen</v>
      </c>
      <c r="C1160" s="122" t="str">
        <f>' 2_Wesentlichkeitsanalyse (dW)'!C389</f>
        <v>Bitte Thema benennen</v>
      </c>
      <c r="D1160" s="131">
        <f>' 2_Wesentlichkeitsanalyse (dW)'!D389</f>
        <v>0</v>
      </c>
      <c r="E1160" s="123">
        <f>' 2_Wesentlichkeitsanalyse (dW)'!E389</f>
        <v>0</v>
      </c>
      <c r="F1160" s="132" t="e">
        <f>IF(Tableau32[[#This Row],[Zutreffend?
'[ Ja / Nein']]]=0,"",Tableau32[[#This Row],[Zutreffend?
'[ Ja / Nein']]])</f>
        <v>#VALUE!</v>
      </c>
      <c r="G1160" s="125" t="s">
        <v>43</v>
      </c>
      <c r="H1160" s="133" t="str">
        <f>IF(' 2_Wesentlichkeitsanalyse (dW)'!X389=0,"",' 2_Wesentlichkeitsanalyse (dW)'!X389)</f>
        <v/>
      </c>
      <c r="I1160" s="134" t="str">
        <f>IF(' 2_Wesentlichkeitsanalyse (dW)'!AD389=0,"",' 2_Wesentlichkeitsanalyse (dW)'!AD389)</f>
        <v/>
      </c>
    </row>
    <row r="1161" spans="2:9" ht="43" hidden="1">
      <c r="B1161" s="146" t="str">
        <f>' 2_Wesentlichkeitsanalyse (dW)'!B390</f>
        <v>Bitte auswählen</v>
      </c>
      <c r="C1161" s="122" t="str">
        <f>' 2_Wesentlichkeitsanalyse (dW)'!C390</f>
        <v>Bitte Thema benennen</v>
      </c>
      <c r="D1161" s="131">
        <f>' 2_Wesentlichkeitsanalyse (dW)'!D390</f>
        <v>0</v>
      </c>
      <c r="E1161" s="123">
        <f>' 2_Wesentlichkeitsanalyse (dW)'!E390</f>
        <v>0</v>
      </c>
      <c r="F1161" s="132" t="e">
        <f>IF(Tableau32[[#This Row],[Zutreffend?
'[ Ja / Nein']]]=0,"",Tableau32[[#This Row],[Zutreffend?
'[ Ja / Nein']]])</f>
        <v>#VALUE!</v>
      </c>
      <c r="G1161" s="125" t="s">
        <v>43</v>
      </c>
      <c r="H1161" s="133" t="str">
        <f>IF(' 2_Wesentlichkeitsanalyse (dW)'!X390=0,"",' 2_Wesentlichkeitsanalyse (dW)'!X390)</f>
        <v/>
      </c>
      <c r="I1161" s="134" t="str">
        <f>IF(' 2_Wesentlichkeitsanalyse (dW)'!AD390=0,"",' 2_Wesentlichkeitsanalyse (dW)'!AD390)</f>
        <v/>
      </c>
    </row>
    <row r="1162" spans="2:9" ht="43" hidden="1">
      <c r="B1162" s="146" t="str">
        <f>' 2_Wesentlichkeitsanalyse (dW)'!B391</f>
        <v>Bitte auswählen</v>
      </c>
      <c r="C1162" s="122" t="str">
        <f>' 2_Wesentlichkeitsanalyse (dW)'!C391</f>
        <v>Bitte Thema benennen</v>
      </c>
      <c r="D1162" s="131">
        <f>' 2_Wesentlichkeitsanalyse (dW)'!D391</f>
        <v>0</v>
      </c>
      <c r="E1162" s="123">
        <f>' 2_Wesentlichkeitsanalyse (dW)'!E391</f>
        <v>0</v>
      </c>
      <c r="F1162" s="132" t="e">
        <f>IF(Tableau32[[#This Row],[Zutreffend?
'[ Ja / Nein']]]=0,"",Tableau32[[#This Row],[Zutreffend?
'[ Ja / Nein']]])</f>
        <v>#VALUE!</v>
      </c>
      <c r="G1162" s="125" t="s">
        <v>43</v>
      </c>
      <c r="H1162" s="133" t="str">
        <f>IF(' 2_Wesentlichkeitsanalyse (dW)'!X391=0,"",' 2_Wesentlichkeitsanalyse (dW)'!X391)</f>
        <v/>
      </c>
      <c r="I1162" s="134" t="str">
        <f>IF(' 2_Wesentlichkeitsanalyse (dW)'!AD391=0,"",' 2_Wesentlichkeitsanalyse (dW)'!AD391)</f>
        <v/>
      </c>
    </row>
    <row r="1163" spans="2:9" ht="43" hidden="1">
      <c r="B1163" s="146" t="str">
        <f>' 2_Wesentlichkeitsanalyse (dW)'!B392</f>
        <v>Bitte auswählen</v>
      </c>
      <c r="C1163" s="122" t="str">
        <f>' 2_Wesentlichkeitsanalyse (dW)'!C392</f>
        <v>Bitte Thema benennen</v>
      </c>
      <c r="D1163" s="131">
        <f>' 2_Wesentlichkeitsanalyse (dW)'!D392</f>
        <v>0</v>
      </c>
      <c r="E1163" s="123">
        <f>' 2_Wesentlichkeitsanalyse (dW)'!E392</f>
        <v>0</v>
      </c>
      <c r="F1163" s="132" t="e">
        <f>IF(Tableau32[[#This Row],[Zutreffend?
'[ Ja / Nein']]]=0,"",Tableau32[[#This Row],[Zutreffend?
'[ Ja / Nein']]])</f>
        <v>#VALUE!</v>
      </c>
      <c r="G1163" s="125" t="s">
        <v>43</v>
      </c>
      <c r="H1163" s="133" t="str">
        <f>IF(' 2_Wesentlichkeitsanalyse (dW)'!X392=0,"",' 2_Wesentlichkeitsanalyse (dW)'!X392)</f>
        <v/>
      </c>
      <c r="I1163" s="134" t="str">
        <f>IF(' 2_Wesentlichkeitsanalyse (dW)'!AD392=0,"",' 2_Wesentlichkeitsanalyse (dW)'!AD392)</f>
        <v/>
      </c>
    </row>
    <row r="1164" spans="2:9" ht="43" hidden="1">
      <c r="B1164" s="146" t="str">
        <f>' 2_Wesentlichkeitsanalyse (dW)'!B393</f>
        <v>Bitte auswählen</v>
      </c>
      <c r="C1164" s="122" t="str">
        <f>' 2_Wesentlichkeitsanalyse (dW)'!C393</f>
        <v>Bitte Thema benennen</v>
      </c>
      <c r="D1164" s="131">
        <f>' 2_Wesentlichkeitsanalyse (dW)'!D393</f>
        <v>0</v>
      </c>
      <c r="E1164" s="123">
        <f>' 2_Wesentlichkeitsanalyse (dW)'!E393</f>
        <v>0</v>
      </c>
      <c r="F1164" s="132" t="e">
        <f>IF(Tableau32[[#This Row],[Zutreffend?
'[ Ja / Nein']]]=0,"",Tableau32[[#This Row],[Zutreffend?
'[ Ja / Nein']]])</f>
        <v>#VALUE!</v>
      </c>
      <c r="G1164" s="125" t="s">
        <v>43</v>
      </c>
      <c r="H1164" s="133" t="str">
        <f>IF(' 2_Wesentlichkeitsanalyse (dW)'!X393=0,"",' 2_Wesentlichkeitsanalyse (dW)'!X393)</f>
        <v/>
      </c>
      <c r="I1164" s="134" t="str">
        <f>IF(' 2_Wesentlichkeitsanalyse (dW)'!AD393=0,"",' 2_Wesentlichkeitsanalyse (dW)'!AD393)</f>
        <v/>
      </c>
    </row>
    <row r="1165" spans="2:9" ht="43" hidden="1">
      <c r="B1165" s="146" t="str">
        <f>' 2_Wesentlichkeitsanalyse (dW)'!B394</f>
        <v>Bitte auswählen</v>
      </c>
      <c r="C1165" s="122" t="str">
        <f>' 2_Wesentlichkeitsanalyse (dW)'!C394</f>
        <v>Bitte Thema benennen</v>
      </c>
      <c r="D1165" s="131">
        <f>' 2_Wesentlichkeitsanalyse (dW)'!D394</f>
        <v>0</v>
      </c>
      <c r="E1165" s="123">
        <f>' 2_Wesentlichkeitsanalyse (dW)'!E394</f>
        <v>0</v>
      </c>
      <c r="F1165" s="132" t="e">
        <f>IF(Tableau32[[#This Row],[Zutreffend?
'[ Ja / Nein']]]=0,"",Tableau32[[#This Row],[Zutreffend?
'[ Ja / Nein']]])</f>
        <v>#VALUE!</v>
      </c>
      <c r="G1165" s="125" t="s">
        <v>43</v>
      </c>
      <c r="H1165" s="133" t="str">
        <f>IF(' 2_Wesentlichkeitsanalyse (dW)'!X394=0,"",' 2_Wesentlichkeitsanalyse (dW)'!X394)</f>
        <v/>
      </c>
      <c r="I1165" s="134" t="str">
        <f>IF(' 2_Wesentlichkeitsanalyse (dW)'!AD394=0,"",' 2_Wesentlichkeitsanalyse (dW)'!AD394)</f>
        <v/>
      </c>
    </row>
    <row r="1166" spans="2:9" ht="43" hidden="1">
      <c r="B1166" s="146" t="str">
        <f>' 2_Wesentlichkeitsanalyse (dW)'!B395</f>
        <v>Bitte auswählen</v>
      </c>
      <c r="C1166" s="122" t="str">
        <f>' 2_Wesentlichkeitsanalyse (dW)'!C395</f>
        <v>Bitte Thema benennen</v>
      </c>
      <c r="D1166" s="131">
        <f>' 2_Wesentlichkeitsanalyse (dW)'!D395</f>
        <v>0</v>
      </c>
      <c r="E1166" s="123">
        <f>' 2_Wesentlichkeitsanalyse (dW)'!E395</f>
        <v>0</v>
      </c>
      <c r="F1166" s="132" t="e">
        <f>IF(Tableau32[[#This Row],[Zutreffend?
'[ Ja / Nein']]]=0,"",Tableau32[[#This Row],[Zutreffend?
'[ Ja / Nein']]])</f>
        <v>#VALUE!</v>
      </c>
      <c r="G1166" s="125" t="s">
        <v>43</v>
      </c>
      <c r="H1166" s="133" t="str">
        <f>IF(' 2_Wesentlichkeitsanalyse (dW)'!X395=0,"",' 2_Wesentlichkeitsanalyse (dW)'!X395)</f>
        <v/>
      </c>
      <c r="I1166" s="134" t="str">
        <f>IF(' 2_Wesentlichkeitsanalyse (dW)'!AD395=0,"",' 2_Wesentlichkeitsanalyse (dW)'!AD395)</f>
        <v/>
      </c>
    </row>
    <row r="1167" spans="2:9" ht="43" hidden="1">
      <c r="B1167" s="146" t="str">
        <f>' 2_Wesentlichkeitsanalyse (dW)'!B396</f>
        <v>Bitte auswählen</v>
      </c>
      <c r="C1167" s="122" t="str">
        <f>' 2_Wesentlichkeitsanalyse (dW)'!C396</f>
        <v>Bitte Thema benennen</v>
      </c>
      <c r="D1167" s="131">
        <f>' 2_Wesentlichkeitsanalyse (dW)'!D396</f>
        <v>0</v>
      </c>
      <c r="E1167" s="123">
        <f>' 2_Wesentlichkeitsanalyse (dW)'!E396</f>
        <v>0</v>
      </c>
      <c r="F1167" s="132" t="e">
        <f>IF(Tableau32[[#This Row],[Zutreffend?
'[ Ja / Nein']]]=0,"",Tableau32[[#This Row],[Zutreffend?
'[ Ja / Nein']]])</f>
        <v>#VALUE!</v>
      </c>
      <c r="G1167" s="125" t="s">
        <v>43</v>
      </c>
      <c r="H1167" s="133" t="str">
        <f>IF(' 2_Wesentlichkeitsanalyse (dW)'!X396=0,"",' 2_Wesentlichkeitsanalyse (dW)'!X396)</f>
        <v/>
      </c>
      <c r="I1167" s="134" t="str">
        <f>IF(' 2_Wesentlichkeitsanalyse (dW)'!AD396=0,"",' 2_Wesentlichkeitsanalyse (dW)'!AD396)</f>
        <v/>
      </c>
    </row>
    <row r="1168" spans="2:9" ht="43" hidden="1">
      <c r="B1168" s="146" t="str">
        <f>' 2_Wesentlichkeitsanalyse (dW)'!B397</f>
        <v>Bitte auswählen</v>
      </c>
      <c r="C1168" s="122" t="str">
        <f>' 2_Wesentlichkeitsanalyse (dW)'!C397</f>
        <v>Bitte Thema benennen</v>
      </c>
      <c r="D1168" s="131">
        <f>' 2_Wesentlichkeitsanalyse (dW)'!D397</f>
        <v>0</v>
      </c>
      <c r="E1168" s="123">
        <f>' 2_Wesentlichkeitsanalyse (dW)'!E397</f>
        <v>0</v>
      </c>
      <c r="F1168" s="132" t="e">
        <f>IF(Tableau32[[#This Row],[Zutreffend?
'[ Ja / Nein']]]=0,"",Tableau32[[#This Row],[Zutreffend?
'[ Ja / Nein']]])</f>
        <v>#VALUE!</v>
      </c>
      <c r="G1168" s="125" t="s">
        <v>43</v>
      </c>
      <c r="H1168" s="133" t="str">
        <f>IF(' 2_Wesentlichkeitsanalyse (dW)'!X397=0,"",' 2_Wesentlichkeitsanalyse (dW)'!X397)</f>
        <v/>
      </c>
      <c r="I1168" s="134" t="str">
        <f>IF(' 2_Wesentlichkeitsanalyse (dW)'!AD397=0,"",' 2_Wesentlichkeitsanalyse (dW)'!AD397)</f>
        <v/>
      </c>
    </row>
    <row r="1169" spans="2:9" ht="43" hidden="1">
      <c r="B1169" s="146" t="str">
        <f>' 2_Wesentlichkeitsanalyse (dW)'!B398</f>
        <v>Bitte auswählen</v>
      </c>
      <c r="C1169" s="122" t="str">
        <f>' 2_Wesentlichkeitsanalyse (dW)'!C398</f>
        <v>Bitte Thema benennen</v>
      </c>
      <c r="D1169" s="131">
        <f>' 2_Wesentlichkeitsanalyse (dW)'!D398</f>
        <v>0</v>
      </c>
      <c r="E1169" s="123">
        <f>' 2_Wesentlichkeitsanalyse (dW)'!E398</f>
        <v>0</v>
      </c>
      <c r="F1169" s="132" t="e">
        <f>IF(Tableau32[[#This Row],[Zutreffend?
'[ Ja / Nein']]]=0,"",Tableau32[[#This Row],[Zutreffend?
'[ Ja / Nein']]])</f>
        <v>#VALUE!</v>
      </c>
      <c r="G1169" s="125" t="s">
        <v>43</v>
      </c>
      <c r="H1169" s="133" t="str">
        <f>IF(' 2_Wesentlichkeitsanalyse (dW)'!X398=0,"",' 2_Wesentlichkeitsanalyse (dW)'!X398)</f>
        <v/>
      </c>
      <c r="I1169" s="134" t="str">
        <f>IF(' 2_Wesentlichkeitsanalyse (dW)'!AD398=0,"",' 2_Wesentlichkeitsanalyse (dW)'!AD398)</f>
        <v/>
      </c>
    </row>
    <row r="1170" spans="2:9" ht="43" hidden="1">
      <c r="B1170" s="146" t="str">
        <f>' 2_Wesentlichkeitsanalyse (dW)'!B399</f>
        <v>Bitte auswählen</v>
      </c>
      <c r="C1170" s="122" t="str">
        <f>' 2_Wesentlichkeitsanalyse (dW)'!C399</f>
        <v>Bitte Thema benennen</v>
      </c>
      <c r="D1170" s="131">
        <f>' 2_Wesentlichkeitsanalyse (dW)'!D399</f>
        <v>0</v>
      </c>
      <c r="E1170" s="123">
        <f>' 2_Wesentlichkeitsanalyse (dW)'!E399</f>
        <v>0</v>
      </c>
      <c r="F1170" s="132" t="e">
        <f>IF(Tableau32[[#This Row],[Zutreffend?
'[ Ja / Nein']]]=0,"",Tableau32[[#This Row],[Zutreffend?
'[ Ja / Nein']]])</f>
        <v>#VALUE!</v>
      </c>
      <c r="G1170" s="125" t="s">
        <v>43</v>
      </c>
      <c r="H1170" s="133" t="str">
        <f>IF(' 2_Wesentlichkeitsanalyse (dW)'!X399=0,"",' 2_Wesentlichkeitsanalyse (dW)'!X399)</f>
        <v/>
      </c>
      <c r="I1170" s="134" t="str">
        <f>IF(' 2_Wesentlichkeitsanalyse (dW)'!AD399=0,"",' 2_Wesentlichkeitsanalyse (dW)'!AD399)</f>
        <v/>
      </c>
    </row>
    <row r="1171" spans="2:9" ht="43" hidden="1">
      <c r="B1171" s="146" t="str">
        <f>' 2_Wesentlichkeitsanalyse (dW)'!B400</f>
        <v>Bitte auswählen</v>
      </c>
      <c r="C1171" s="122" t="str">
        <f>' 2_Wesentlichkeitsanalyse (dW)'!C400</f>
        <v>Bitte Thema benennen</v>
      </c>
      <c r="D1171" s="131">
        <f>' 2_Wesentlichkeitsanalyse (dW)'!D400</f>
        <v>0</v>
      </c>
      <c r="E1171" s="123">
        <f>' 2_Wesentlichkeitsanalyse (dW)'!E400</f>
        <v>0</v>
      </c>
      <c r="F1171" s="132" t="e">
        <f>IF(Tableau32[[#This Row],[Zutreffend?
'[ Ja / Nein']]]=0,"",Tableau32[[#This Row],[Zutreffend?
'[ Ja / Nein']]])</f>
        <v>#VALUE!</v>
      </c>
      <c r="G1171" s="125" t="s">
        <v>43</v>
      </c>
      <c r="H1171" s="133" t="str">
        <f>IF(' 2_Wesentlichkeitsanalyse (dW)'!X400=0,"",' 2_Wesentlichkeitsanalyse (dW)'!X400)</f>
        <v/>
      </c>
      <c r="I1171" s="134" t="str">
        <f>IF(' 2_Wesentlichkeitsanalyse (dW)'!AD400=0,"",' 2_Wesentlichkeitsanalyse (dW)'!AD400)</f>
        <v/>
      </c>
    </row>
    <row r="1172" spans="2:9" ht="43" hidden="1">
      <c r="B1172" s="146" t="str">
        <f>' 2_Wesentlichkeitsanalyse (dW)'!B401</f>
        <v>Bitte auswählen</v>
      </c>
      <c r="C1172" s="122" t="str">
        <f>' 2_Wesentlichkeitsanalyse (dW)'!C401</f>
        <v>Bitte Thema benennen</v>
      </c>
      <c r="D1172" s="131">
        <f>' 2_Wesentlichkeitsanalyse (dW)'!D401</f>
        <v>0</v>
      </c>
      <c r="E1172" s="123">
        <f>' 2_Wesentlichkeitsanalyse (dW)'!E401</f>
        <v>0</v>
      </c>
      <c r="F1172" s="132" t="e">
        <f>IF(Tableau32[[#This Row],[Zutreffend?
'[ Ja / Nein']]]=0,"",Tableau32[[#This Row],[Zutreffend?
'[ Ja / Nein']]])</f>
        <v>#VALUE!</v>
      </c>
      <c r="G1172" s="125" t="s">
        <v>43</v>
      </c>
      <c r="H1172" s="133" t="str">
        <f>IF(' 2_Wesentlichkeitsanalyse (dW)'!X401=0,"",' 2_Wesentlichkeitsanalyse (dW)'!X401)</f>
        <v/>
      </c>
      <c r="I1172" s="134" t="str">
        <f>IF(' 2_Wesentlichkeitsanalyse (dW)'!AD401=0,"",' 2_Wesentlichkeitsanalyse (dW)'!AD401)</f>
        <v/>
      </c>
    </row>
    <row r="1173" spans="2:9" ht="43" hidden="1">
      <c r="B1173" s="146" t="str">
        <f>' 2_Wesentlichkeitsanalyse (dW)'!B402</f>
        <v>Bitte auswählen</v>
      </c>
      <c r="C1173" s="122" t="str">
        <f>' 2_Wesentlichkeitsanalyse (dW)'!C402</f>
        <v>Bitte Thema benennen</v>
      </c>
      <c r="D1173" s="131">
        <f>' 2_Wesentlichkeitsanalyse (dW)'!D402</f>
        <v>0</v>
      </c>
      <c r="E1173" s="123">
        <f>' 2_Wesentlichkeitsanalyse (dW)'!E402</f>
        <v>0</v>
      </c>
      <c r="F1173" s="132" t="e">
        <f>IF(Tableau32[[#This Row],[Zutreffend?
'[ Ja / Nein']]]=0,"",Tableau32[[#This Row],[Zutreffend?
'[ Ja / Nein']]])</f>
        <v>#VALUE!</v>
      </c>
      <c r="G1173" s="125" t="s">
        <v>43</v>
      </c>
      <c r="H1173" s="133" t="str">
        <f>IF(' 2_Wesentlichkeitsanalyse (dW)'!X402=0,"",' 2_Wesentlichkeitsanalyse (dW)'!X402)</f>
        <v/>
      </c>
      <c r="I1173" s="134" t="str">
        <f>IF(' 2_Wesentlichkeitsanalyse (dW)'!AD402=0,"",' 2_Wesentlichkeitsanalyse (dW)'!AD402)</f>
        <v/>
      </c>
    </row>
    <row r="1174" spans="2:9" ht="43" hidden="1">
      <c r="B1174" s="146" t="str">
        <f>' 2_Wesentlichkeitsanalyse (dW)'!B403</f>
        <v>Bitte auswählen</v>
      </c>
      <c r="C1174" s="122" t="str">
        <f>' 2_Wesentlichkeitsanalyse (dW)'!C403</f>
        <v>Bitte Thema benennen</v>
      </c>
      <c r="D1174" s="131">
        <f>' 2_Wesentlichkeitsanalyse (dW)'!D403</f>
        <v>0</v>
      </c>
      <c r="E1174" s="123">
        <f>' 2_Wesentlichkeitsanalyse (dW)'!E403</f>
        <v>0</v>
      </c>
      <c r="F1174" s="132" t="e">
        <f>IF(Tableau32[[#This Row],[Zutreffend?
'[ Ja / Nein']]]=0,"",Tableau32[[#This Row],[Zutreffend?
'[ Ja / Nein']]])</f>
        <v>#VALUE!</v>
      </c>
      <c r="G1174" s="125" t="s">
        <v>43</v>
      </c>
      <c r="H1174" s="133" t="str">
        <f>IF(' 2_Wesentlichkeitsanalyse (dW)'!X403=0,"",' 2_Wesentlichkeitsanalyse (dW)'!X403)</f>
        <v/>
      </c>
      <c r="I1174" s="134" t="str">
        <f>IF(' 2_Wesentlichkeitsanalyse (dW)'!AD403=0,"",' 2_Wesentlichkeitsanalyse (dW)'!AD403)</f>
        <v/>
      </c>
    </row>
    <row r="1175" spans="2:9" ht="43" hidden="1">
      <c r="B1175" s="146" t="str">
        <f>' 2_Wesentlichkeitsanalyse (dW)'!B404</f>
        <v>Bitte auswählen</v>
      </c>
      <c r="C1175" s="122" t="str">
        <f>' 2_Wesentlichkeitsanalyse (dW)'!C404</f>
        <v>Bitte Thema benennen</v>
      </c>
      <c r="D1175" s="131">
        <f>' 2_Wesentlichkeitsanalyse (dW)'!D404</f>
        <v>0</v>
      </c>
      <c r="E1175" s="123">
        <f>' 2_Wesentlichkeitsanalyse (dW)'!E404</f>
        <v>0</v>
      </c>
      <c r="F1175" s="132" t="e">
        <f>IF(Tableau32[[#This Row],[Zutreffend?
'[ Ja / Nein']]]=0,"",Tableau32[[#This Row],[Zutreffend?
'[ Ja / Nein']]])</f>
        <v>#VALUE!</v>
      </c>
      <c r="G1175" s="125" t="s">
        <v>43</v>
      </c>
      <c r="H1175" s="133" t="str">
        <f>IF(' 2_Wesentlichkeitsanalyse (dW)'!X404=0,"",' 2_Wesentlichkeitsanalyse (dW)'!X404)</f>
        <v/>
      </c>
      <c r="I1175" s="134" t="str">
        <f>IF(' 2_Wesentlichkeitsanalyse (dW)'!AD404=0,"",' 2_Wesentlichkeitsanalyse (dW)'!AD404)</f>
        <v/>
      </c>
    </row>
    <row r="1176" spans="2:9" ht="43" hidden="1">
      <c r="B1176" s="146" t="str">
        <f>' 2_Wesentlichkeitsanalyse (dW)'!B405</f>
        <v>Bitte auswählen</v>
      </c>
      <c r="C1176" s="122" t="str">
        <f>' 2_Wesentlichkeitsanalyse (dW)'!C405</f>
        <v>Bitte Thema benennen</v>
      </c>
      <c r="D1176" s="131">
        <f>' 2_Wesentlichkeitsanalyse (dW)'!D405</f>
        <v>0</v>
      </c>
      <c r="E1176" s="123">
        <f>' 2_Wesentlichkeitsanalyse (dW)'!E405</f>
        <v>0</v>
      </c>
      <c r="F1176" s="132" t="e">
        <f>IF(Tableau32[[#This Row],[Zutreffend?
'[ Ja / Nein']]]=0,"",Tableau32[[#This Row],[Zutreffend?
'[ Ja / Nein']]])</f>
        <v>#VALUE!</v>
      </c>
      <c r="G1176" s="125" t="s">
        <v>43</v>
      </c>
      <c r="H1176" s="133" t="str">
        <f>IF(' 2_Wesentlichkeitsanalyse (dW)'!X405=0,"",' 2_Wesentlichkeitsanalyse (dW)'!X405)</f>
        <v/>
      </c>
      <c r="I1176" s="134" t="str">
        <f>IF(' 2_Wesentlichkeitsanalyse (dW)'!AD405=0,"",' 2_Wesentlichkeitsanalyse (dW)'!AD405)</f>
        <v/>
      </c>
    </row>
    <row r="1177" spans="2:9" ht="43" hidden="1">
      <c r="B1177" s="146" t="str">
        <f>' 2_Wesentlichkeitsanalyse (dW)'!B406</f>
        <v>Bitte auswählen</v>
      </c>
      <c r="C1177" s="122" t="str">
        <f>' 2_Wesentlichkeitsanalyse (dW)'!C406</f>
        <v>Bitte Thema benennen</v>
      </c>
      <c r="D1177" s="131">
        <f>' 2_Wesentlichkeitsanalyse (dW)'!D406</f>
        <v>0</v>
      </c>
      <c r="E1177" s="123">
        <f>' 2_Wesentlichkeitsanalyse (dW)'!E406</f>
        <v>0</v>
      </c>
      <c r="F1177" s="132" t="e">
        <f>IF(Tableau32[[#This Row],[Zutreffend?
'[ Ja / Nein']]]=0,"",Tableau32[[#This Row],[Zutreffend?
'[ Ja / Nein']]])</f>
        <v>#VALUE!</v>
      </c>
      <c r="G1177" s="125" t="s">
        <v>43</v>
      </c>
      <c r="H1177" s="133" t="str">
        <f>IF(' 2_Wesentlichkeitsanalyse (dW)'!X406=0,"",' 2_Wesentlichkeitsanalyse (dW)'!X406)</f>
        <v/>
      </c>
      <c r="I1177" s="134" t="str">
        <f>IF(' 2_Wesentlichkeitsanalyse (dW)'!AD406=0,"",' 2_Wesentlichkeitsanalyse (dW)'!AD406)</f>
        <v/>
      </c>
    </row>
    <row r="1178" spans="2:9" ht="43" hidden="1">
      <c r="B1178" s="146" t="str">
        <f>' 2_Wesentlichkeitsanalyse (dW)'!B407</f>
        <v>Bitte auswählen</v>
      </c>
      <c r="C1178" s="122" t="str">
        <f>' 2_Wesentlichkeitsanalyse (dW)'!C407</f>
        <v>Bitte Thema benennen</v>
      </c>
      <c r="D1178" s="131">
        <f>' 2_Wesentlichkeitsanalyse (dW)'!D407</f>
        <v>0</v>
      </c>
      <c r="E1178" s="123">
        <f>' 2_Wesentlichkeitsanalyse (dW)'!E407</f>
        <v>0</v>
      </c>
      <c r="F1178" s="132" t="e">
        <f>IF(Tableau32[[#This Row],[Zutreffend?
'[ Ja / Nein']]]=0,"",Tableau32[[#This Row],[Zutreffend?
'[ Ja / Nein']]])</f>
        <v>#VALUE!</v>
      </c>
      <c r="G1178" s="125" t="s">
        <v>43</v>
      </c>
      <c r="H1178" s="133" t="str">
        <f>IF(' 2_Wesentlichkeitsanalyse (dW)'!X407=0,"",' 2_Wesentlichkeitsanalyse (dW)'!X407)</f>
        <v/>
      </c>
      <c r="I1178" s="134" t="str">
        <f>IF(' 2_Wesentlichkeitsanalyse (dW)'!AD407=0,"",' 2_Wesentlichkeitsanalyse (dW)'!AD407)</f>
        <v/>
      </c>
    </row>
    <row r="1179" spans="2:9" ht="43" hidden="1">
      <c r="B1179" s="146" t="str">
        <f>' 2_Wesentlichkeitsanalyse (dW)'!B408</f>
        <v>Bitte auswählen</v>
      </c>
      <c r="C1179" s="122" t="str">
        <f>' 2_Wesentlichkeitsanalyse (dW)'!C408</f>
        <v>Bitte Thema benennen</v>
      </c>
      <c r="D1179" s="131">
        <f>' 2_Wesentlichkeitsanalyse (dW)'!D408</f>
        <v>0</v>
      </c>
      <c r="E1179" s="123">
        <f>' 2_Wesentlichkeitsanalyse (dW)'!E408</f>
        <v>0</v>
      </c>
      <c r="F1179" s="132" t="e">
        <f>IF(Tableau32[[#This Row],[Zutreffend?
'[ Ja / Nein']]]=0,"",Tableau32[[#This Row],[Zutreffend?
'[ Ja / Nein']]])</f>
        <v>#VALUE!</v>
      </c>
      <c r="G1179" s="125" t="s">
        <v>43</v>
      </c>
      <c r="H1179" s="133" t="str">
        <f>IF(' 2_Wesentlichkeitsanalyse (dW)'!X408=0,"",' 2_Wesentlichkeitsanalyse (dW)'!X408)</f>
        <v/>
      </c>
      <c r="I1179" s="134" t="str">
        <f>IF(' 2_Wesentlichkeitsanalyse (dW)'!AD408=0,"",' 2_Wesentlichkeitsanalyse (dW)'!AD408)</f>
        <v/>
      </c>
    </row>
    <row r="1180" spans="2:9" ht="43" hidden="1">
      <c r="B1180" s="146" t="str">
        <f>' 2_Wesentlichkeitsanalyse (dW)'!B409</f>
        <v>Bitte auswählen</v>
      </c>
      <c r="C1180" s="122" t="str">
        <f>' 2_Wesentlichkeitsanalyse (dW)'!C409</f>
        <v>Bitte Thema benennen</v>
      </c>
      <c r="D1180" s="131">
        <f>' 2_Wesentlichkeitsanalyse (dW)'!D409</f>
        <v>0</v>
      </c>
      <c r="E1180" s="123">
        <f>' 2_Wesentlichkeitsanalyse (dW)'!E409</f>
        <v>0</v>
      </c>
      <c r="F1180" s="132" t="e">
        <f>IF(Tableau32[[#This Row],[Zutreffend?
'[ Ja / Nein']]]=0,"",Tableau32[[#This Row],[Zutreffend?
'[ Ja / Nein']]])</f>
        <v>#VALUE!</v>
      </c>
      <c r="G1180" s="125" t="s">
        <v>43</v>
      </c>
      <c r="H1180" s="133" t="str">
        <f>IF(' 2_Wesentlichkeitsanalyse (dW)'!X409=0,"",' 2_Wesentlichkeitsanalyse (dW)'!X409)</f>
        <v/>
      </c>
      <c r="I1180" s="134" t="str">
        <f>IF(' 2_Wesentlichkeitsanalyse (dW)'!AD409=0,"",' 2_Wesentlichkeitsanalyse (dW)'!AD409)</f>
        <v/>
      </c>
    </row>
    <row r="1181" spans="2:9" ht="43" hidden="1">
      <c r="B1181" s="146" t="str">
        <f>' 2_Wesentlichkeitsanalyse (dW)'!B410</f>
        <v>Bitte auswählen</v>
      </c>
      <c r="C1181" s="122" t="str">
        <f>' 2_Wesentlichkeitsanalyse (dW)'!C410</f>
        <v>Bitte Thema benennen</v>
      </c>
      <c r="D1181" s="131">
        <f>' 2_Wesentlichkeitsanalyse (dW)'!D410</f>
        <v>0</v>
      </c>
      <c r="E1181" s="123">
        <f>' 2_Wesentlichkeitsanalyse (dW)'!E410</f>
        <v>0</v>
      </c>
      <c r="F1181" s="132" t="e">
        <f>IF(Tableau32[[#This Row],[Zutreffend?
'[ Ja / Nein']]]=0,"",Tableau32[[#This Row],[Zutreffend?
'[ Ja / Nein']]])</f>
        <v>#VALUE!</v>
      </c>
      <c r="G1181" s="125" t="s">
        <v>43</v>
      </c>
      <c r="H1181" s="133" t="str">
        <f>IF(' 2_Wesentlichkeitsanalyse (dW)'!X410=0,"",' 2_Wesentlichkeitsanalyse (dW)'!X410)</f>
        <v/>
      </c>
      <c r="I1181" s="134" t="str">
        <f>IF(' 2_Wesentlichkeitsanalyse (dW)'!AD410=0,"",' 2_Wesentlichkeitsanalyse (dW)'!AD410)</f>
        <v/>
      </c>
    </row>
    <row r="1182" spans="2:9" ht="43" hidden="1">
      <c r="B1182" s="146" t="str">
        <f>' 2_Wesentlichkeitsanalyse (dW)'!B411</f>
        <v>Bitte auswählen</v>
      </c>
      <c r="C1182" s="122" t="str">
        <f>' 2_Wesentlichkeitsanalyse (dW)'!C411</f>
        <v>Bitte Thema benennen</v>
      </c>
      <c r="D1182" s="131">
        <f>' 2_Wesentlichkeitsanalyse (dW)'!D411</f>
        <v>0</v>
      </c>
      <c r="E1182" s="123">
        <f>' 2_Wesentlichkeitsanalyse (dW)'!E411</f>
        <v>0</v>
      </c>
      <c r="F1182" s="132" t="e">
        <f>IF(Tableau32[[#This Row],[Zutreffend?
'[ Ja / Nein']]]=0,"",Tableau32[[#This Row],[Zutreffend?
'[ Ja / Nein']]])</f>
        <v>#VALUE!</v>
      </c>
      <c r="G1182" s="125" t="s">
        <v>43</v>
      </c>
      <c r="H1182" s="133" t="str">
        <f>IF(' 2_Wesentlichkeitsanalyse (dW)'!X411=0,"",' 2_Wesentlichkeitsanalyse (dW)'!X411)</f>
        <v/>
      </c>
      <c r="I1182" s="134" t="str">
        <f>IF(' 2_Wesentlichkeitsanalyse (dW)'!AD411=0,"",' 2_Wesentlichkeitsanalyse (dW)'!AD411)</f>
        <v/>
      </c>
    </row>
    <row r="1183" spans="2:9" ht="43" hidden="1">
      <c r="B1183" s="146" t="str">
        <f>' 2_Wesentlichkeitsanalyse (dW)'!B412</f>
        <v>Bitte auswählen</v>
      </c>
      <c r="C1183" s="122" t="str">
        <f>' 2_Wesentlichkeitsanalyse (dW)'!C412</f>
        <v>Bitte Thema benennen</v>
      </c>
      <c r="D1183" s="131">
        <f>' 2_Wesentlichkeitsanalyse (dW)'!D412</f>
        <v>0</v>
      </c>
      <c r="E1183" s="123">
        <f>' 2_Wesentlichkeitsanalyse (dW)'!E412</f>
        <v>0</v>
      </c>
      <c r="F1183" s="132" t="e">
        <f>IF(Tableau32[[#This Row],[Zutreffend?
'[ Ja / Nein']]]=0,"",Tableau32[[#This Row],[Zutreffend?
'[ Ja / Nein']]])</f>
        <v>#VALUE!</v>
      </c>
      <c r="G1183" s="125" t="s">
        <v>43</v>
      </c>
      <c r="H1183" s="133" t="str">
        <f>IF(' 2_Wesentlichkeitsanalyse (dW)'!X412=0,"",' 2_Wesentlichkeitsanalyse (dW)'!X412)</f>
        <v/>
      </c>
      <c r="I1183" s="134" t="str">
        <f>IF(' 2_Wesentlichkeitsanalyse (dW)'!AD412=0,"",' 2_Wesentlichkeitsanalyse (dW)'!AD412)</f>
        <v/>
      </c>
    </row>
    <row r="1184" spans="2:9" ht="43" hidden="1">
      <c r="B1184" s="146" t="str">
        <f>' 2_Wesentlichkeitsanalyse (dW)'!B413</f>
        <v>Bitte auswählen</v>
      </c>
      <c r="C1184" s="122" t="str">
        <f>' 2_Wesentlichkeitsanalyse (dW)'!C413</f>
        <v>Bitte Thema benennen</v>
      </c>
      <c r="D1184" s="131">
        <f>' 2_Wesentlichkeitsanalyse (dW)'!D413</f>
        <v>0</v>
      </c>
      <c r="E1184" s="123">
        <f>' 2_Wesentlichkeitsanalyse (dW)'!E413</f>
        <v>0</v>
      </c>
      <c r="F1184" s="132" t="e">
        <f>IF(Tableau32[[#This Row],[Zutreffend?
'[ Ja / Nein']]]=0,"",Tableau32[[#This Row],[Zutreffend?
'[ Ja / Nein']]])</f>
        <v>#VALUE!</v>
      </c>
      <c r="G1184" s="125" t="s">
        <v>43</v>
      </c>
      <c r="H1184" s="133" t="str">
        <f>IF(' 2_Wesentlichkeitsanalyse (dW)'!X413=0,"",' 2_Wesentlichkeitsanalyse (dW)'!X413)</f>
        <v/>
      </c>
      <c r="I1184" s="134" t="str">
        <f>IF(' 2_Wesentlichkeitsanalyse (dW)'!AD413=0,"",' 2_Wesentlichkeitsanalyse (dW)'!AD413)</f>
        <v/>
      </c>
    </row>
    <row r="1185" spans="2:9" hidden="1">
      <c r="B1185" s="228" t="e">
        <f>Tableau32[[#This Row],[ESRS '#]]</f>
        <v>#VALUE!</v>
      </c>
      <c r="C1185" s="228" t="e">
        <f>Tableau32[[#This Row],[Thema]]</f>
        <v>#VALUE!</v>
      </c>
      <c r="D1185" s="228" t="e">
        <f>Tableau32[[#This Row],[Unterthema]]</f>
        <v>#VALUE!</v>
      </c>
      <c r="E1185" s="228" t="e">
        <f>IF(Tableau32[[#This Row],[Unter-Unterthema]]=0,"",Tableau32[[#This Row],[Unter-Unterthema]])</f>
        <v>#VALUE!</v>
      </c>
      <c r="F1185" s="228" t="e">
        <f>IF(Tableau32[[#This Row],[Zutreffend?
'[ Ja / Nein']]]=0,"",Tableau32[[#This Row],[Zutreffend?
'[ Ja / Nein']]])</f>
        <v>#VALUE!</v>
      </c>
      <c r="G1185" s="228" t="e">
        <f>IF(Tableau32[[#This Row],[Unter-Unterthema]]=0,"",Tableau32[[#This Row],[Unter-Unterthema]])</f>
        <v>#VALUE!</v>
      </c>
      <c r="H1185" s="228" t="e">
        <f>IF(Tableau32[[#This Row],[Unter-Unterthema]]=0,"",Tableau32[[#This Row],[Unter-Unterthema]])</f>
        <v>#VALUE!</v>
      </c>
      <c r="I1185" s="228" t="e">
        <f>IF(Tableau32[[#This Row],[Unter-Unterthema]]=0,"",Tableau32[[#This Row],[Unter-Unterthema]])</f>
        <v>#VALUE!</v>
      </c>
    </row>
    <row r="1186" spans="2:9">
      <c r="B1186" s="141"/>
      <c r="C1186" s="141"/>
      <c r="D1186" s="141"/>
      <c r="E1186" s="141"/>
      <c r="F1186" s="144"/>
      <c r="G1186" s="141"/>
      <c r="H1186" s="141"/>
      <c r="I1186" s="142"/>
    </row>
    <row r="1187" spans="2:9">
      <c r="B1187" s="141"/>
      <c r="C1187" s="141"/>
      <c r="D1187" s="141"/>
      <c r="E1187" s="141"/>
      <c r="F1187" s="144"/>
      <c r="G1187" s="141"/>
      <c r="H1187" s="141"/>
      <c r="I1187" s="142"/>
    </row>
    <row r="1188" spans="2:9">
      <c r="B1188" s="141"/>
      <c r="C1188" s="141"/>
      <c r="D1188" s="141"/>
      <c r="E1188" s="141"/>
      <c r="F1188" s="144"/>
      <c r="G1188" s="141"/>
      <c r="H1188" s="141"/>
      <c r="I1188" s="142"/>
    </row>
    <row r="1189" spans="2:9">
      <c r="B1189" s="141"/>
      <c r="C1189" s="141"/>
      <c r="D1189" s="141"/>
      <c r="E1189" s="141"/>
      <c r="F1189" s="144"/>
      <c r="G1189" s="141"/>
      <c r="H1189" s="141"/>
      <c r="I1189" s="142"/>
    </row>
    <row r="1190" spans="2:9">
      <c r="B1190" s="141"/>
      <c r="C1190" s="141"/>
      <c r="D1190" s="141"/>
      <c r="E1190" s="141"/>
      <c r="F1190" s="144"/>
      <c r="G1190" s="141"/>
      <c r="H1190" s="141"/>
      <c r="I1190" s="142"/>
    </row>
    <row r="1191" spans="2:9">
      <c r="B1191" s="141"/>
      <c r="C1191" s="141"/>
      <c r="D1191" s="141"/>
      <c r="E1191" s="141"/>
      <c r="F1191" s="144"/>
      <c r="G1191" s="141"/>
      <c r="H1191" s="141"/>
      <c r="I1191" s="142"/>
    </row>
    <row r="1192" spans="2:9">
      <c r="B1192" s="141"/>
      <c r="C1192" s="141"/>
      <c r="D1192" s="141"/>
      <c r="E1192" s="141"/>
      <c r="F1192" s="144"/>
      <c r="G1192" s="141"/>
      <c r="H1192" s="141"/>
      <c r="I1192" s="142"/>
    </row>
    <row r="1193" spans="2:9">
      <c r="B1193" s="141"/>
      <c r="C1193" s="141"/>
      <c r="D1193" s="141"/>
      <c r="E1193" s="141"/>
      <c r="F1193" s="144"/>
      <c r="G1193" s="141"/>
      <c r="H1193" s="141"/>
      <c r="I1193" s="142"/>
    </row>
    <row r="1194" spans="2:9">
      <c r="B1194" s="141"/>
      <c r="C1194" s="141"/>
      <c r="D1194" s="141"/>
      <c r="E1194" s="141"/>
      <c r="F1194" s="144"/>
      <c r="G1194" s="141"/>
      <c r="H1194" s="141"/>
      <c r="I1194" s="142"/>
    </row>
    <row r="1195" spans="2:9">
      <c r="B1195" s="141"/>
      <c r="C1195" s="141"/>
      <c r="D1195" s="141"/>
      <c r="E1195" s="141"/>
      <c r="F1195" s="144"/>
      <c r="G1195" s="141"/>
      <c r="H1195" s="141"/>
      <c r="I1195" s="142"/>
    </row>
    <row r="1196" spans="2:9">
      <c r="B1196" s="141"/>
      <c r="C1196" s="141"/>
      <c r="D1196" s="141"/>
      <c r="E1196" s="141"/>
      <c r="F1196" s="144"/>
      <c r="G1196" s="141"/>
      <c r="H1196" s="141"/>
      <c r="I1196" s="142"/>
    </row>
    <row r="1197" spans="2:9">
      <c r="B1197" s="141"/>
      <c r="C1197" s="141"/>
      <c r="D1197" s="141"/>
      <c r="E1197" s="141"/>
      <c r="F1197" s="144"/>
      <c r="G1197" s="141"/>
      <c r="H1197" s="141"/>
      <c r="I1197" s="142"/>
    </row>
    <row r="1198" spans="2:9">
      <c r="B1198" s="141"/>
      <c r="C1198" s="141"/>
      <c r="D1198" s="141"/>
      <c r="E1198" s="141"/>
      <c r="F1198" s="144"/>
      <c r="G1198" s="141"/>
      <c r="H1198" s="141"/>
      <c r="I1198" s="142"/>
    </row>
    <row r="1199" spans="2:9">
      <c r="B1199" s="141"/>
      <c r="C1199" s="141"/>
      <c r="D1199" s="141"/>
      <c r="E1199" s="141"/>
      <c r="F1199" s="144"/>
      <c r="G1199" s="141"/>
      <c r="H1199" s="141"/>
      <c r="I1199" s="142"/>
    </row>
    <row r="1200" spans="2:9">
      <c r="B1200" s="141"/>
      <c r="C1200" s="141"/>
      <c r="D1200" s="141"/>
      <c r="E1200" s="141"/>
      <c r="F1200" s="144"/>
      <c r="G1200" s="141"/>
      <c r="H1200" s="141"/>
      <c r="I1200" s="142"/>
    </row>
    <row r="1201" spans="2:9">
      <c r="B1201" s="141"/>
      <c r="C1201" s="141"/>
      <c r="D1201" s="141"/>
      <c r="E1201" s="141"/>
      <c r="F1201" s="144"/>
      <c r="G1201" s="141"/>
      <c r="H1201" s="141"/>
      <c r="I1201" s="142"/>
    </row>
    <row r="1202" spans="2:9">
      <c r="B1202" s="141"/>
      <c r="C1202" s="141"/>
      <c r="D1202" s="141"/>
      <c r="E1202" s="141"/>
      <c r="F1202" s="144"/>
      <c r="G1202" s="141"/>
      <c r="H1202" s="141"/>
      <c r="I1202" s="142"/>
    </row>
    <row r="1203" spans="2:9">
      <c r="B1203" s="141"/>
      <c r="C1203" s="141"/>
      <c r="D1203" s="141"/>
      <c r="E1203" s="141"/>
      <c r="F1203" s="144"/>
      <c r="G1203" s="141"/>
      <c r="H1203" s="141"/>
      <c r="I1203" s="142"/>
    </row>
    <row r="1204" spans="2:9">
      <c r="B1204" s="141"/>
      <c r="C1204" s="141"/>
      <c r="D1204" s="141"/>
      <c r="E1204" s="141"/>
      <c r="F1204" s="144"/>
      <c r="G1204" s="141"/>
      <c r="H1204" s="141"/>
      <c r="I1204" s="142"/>
    </row>
    <row r="1205" spans="2:9">
      <c r="B1205" s="141"/>
      <c r="C1205" s="141"/>
      <c r="D1205" s="141"/>
      <c r="E1205" s="141"/>
      <c r="F1205" s="144"/>
      <c r="G1205" s="141"/>
      <c r="H1205" s="141"/>
      <c r="I1205" s="142"/>
    </row>
    <row r="1206" spans="2:9">
      <c r="B1206" s="141"/>
      <c r="C1206" s="141"/>
      <c r="D1206" s="141"/>
      <c r="E1206" s="141"/>
      <c r="F1206" s="144"/>
      <c r="G1206" s="141"/>
      <c r="H1206" s="141"/>
      <c r="I1206" s="142"/>
    </row>
    <row r="1207" spans="2:9">
      <c r="B1207" s="141"/>
      <c r="C1207" s="141"/>
      <c r="D1207" s="141"/>
      <c r="E1207" s="141"/>
      <c r="F1207" s="144"/>
      <c r="G1207" s="141"/>
      <c r="H1207" s="141"/>
      <c r="I1207" s="142"/>
    </row>
    <row r="1208" spans="2:9">
      <c r="B1208" s="141"/>
      <c r="C1208" s="141"/>
      <c r="D1208" s="141"/>
      <c r="E1208" s="141"/>
      <c r="F1208" s="144"/>
      <c r="G1208" s="141"/>
      <c r="H1208" s="141"/>
      <c r="I1208" s="142"/>
    </row>
    <row r="1209" spans="2:9">
      <c r="B1209" s="141"/>
      <c r="C1209" s="141"/>
      <c r="D1209" s="141"/>
      <c r="E1209" s="141"/>
      <c r="F1209" s="144"/>
      <c r="G1209" s="141"/>
      <c r="H1209" s="141"/>
      <c r="I1209" s="142"/>
    </row>
    <row r="1210" spans="2:9">
      <c r="B1210" s="141"/>
      <c r="C1210" s="141"/>
      <c r="D1210" s="141"/>
      <c r="E1210" s="141"/>
      <c r="F1210" s="144"/>
      <c r="G1210" s="141"/>
      <c r="H1210" s="141"/>
      <c r="I1210" s="142"/>
    </row>
    <row r="1211" spans="2:9">
      <c r="B1211" s="141"/>
      <c r="C1211" s="141"/>
      <c r="D1211" s="141"/>
      <c r="E1211" s="141"/>
      <c r="F1211" s="144"/>
      <c r="G1211" s="141"/>
      <c r="H1211" s="141"/>
      <c r="I1211" s="142"/>
    </row>
    <row r="1212" spans="2:9">
      <c r="B1212" s="141"/>
      <c r="C1212" s="141"/>
      <c r="D1212" s="141"/>
      <c r="E1212" s="141"/>
      <c r="F1212" s="144"/>
      <c r="G1212" s="141"/>
      <c r="H1212" s="141"/>
      <c r="I1212" s="142"/>
    </row>
    <row r="1213" spans="2:9">
      <c r="B1213" s="141"/>
      <c r="C1213" s="141"/>
      <c r="D1213" s="141"/>
      <c r="E1213" s="141"/>
      <c r="F1213" s="144"/>
      <c r="G1213" s="141"/>
      <c r="H1213" s="141"/>
      <c r="I1213" s="142"/>
    </row>
    <row r="1214" spans="2:9">
      <c r="B1214" s="141"/>
      <c r="C1214" s="141"/>
      <c r="D1214" s="141"/>
      <c r="E1214" s="141"/>
      <c r="F1214" s="144"/>
      <c r="G1214" s="141"/>
      <c r="H1214" s="141"/>
      <c r="I1214" s="142"/>
    </row>
    <row r="1215" spans="2:9">
      <c r="B1215" s="144"/>
      <c r="C1215" s="144"/>
      <c r="D1215" s="144"/>
      <c r="E1215" s="144"/>
      <c r="F1215" s="144"/>
      <c r="G1215" s="144"/>
      <c r="H1215" s="144"/>
      <c r="I1215" s="143"/>
    </row>
    <row r="1216" spans="2:9">
      <c r="B1216" s="144"/>
      <c r="C1216" s="144"/>
      <c r="D1216" s="144"/>
      <c r="E1216" s="144"/>
      <c r="F1216" s="144"/>
      <c r="G1216" s="144"/>
      <c r="H1216" s="144"/>
      <c r="I1216" s="143"/>
    </row>
    <row r="1217" spans="2:9">
      <c r="B1217" s="144"/>
      <c r="C1217" s="144"/>
      <c r="D1217" s="144"/>
      <c r="E1217" s="144"/>
      <c r="F1217" s="144"/>
      <c r="G1217" s="144"/>
      <c r="H1217" s="144"/>
      <c r="I1217" s="143"/>
    </row>
    <row r="1218" spans="2:9">
      <c r="B1218" s="144"/>
      <c r="C1218" s="144"/>
      <c r="D1218" s="144"/>
      <c r="E1218" s="144"/>
      <c r="F1218" s="144"/>
      <c r="G1218" s="144"/>
      <c r="H1218" s="144"/>
      <c r="I1218" s="143"/>
    </row>
    <row r="1219" spans="2:9">
      <c r="B1219" s="144"/>
      <c r="C1219" s="144"/>
      <c r="D1219" s="144"/>
      <c r="E1219" s="144"/>
      <c r="F1219" s="144"/>
      <c r="G1219" s="144"/>
      <c r="H1219" s="144"/>
      <c r="I1219" s="143"/>
    </row>
    <row r="1220" spans="2:9">
      <c r="B1220" s="144"/>
      <c r="C1220" s="144"/>
      <c r="D1220" s="144"/>
      <c r="E1220" s="144"/>
      <c r="F1220" s="144"/>
      <c r="G1220" s="144"/>
      <c r="H1220" s="144"/>
      <c r="I1220" s="143"/>
    </row>
    <row r="1221" spans="2:9">
      <c r="B1221" s="144"/>
      <c r="C1221" s="144"/>
      <c r="D1221" s="144"/>
      <c r="E1221" s="144"/>
      <c r="F1221" s="144"/>
      <c r="G1221" s="144"/>
      <c r="H1221" s="144"/>
      <c r="I1221" s="143"/>
    </row>
    <row r="1222" spans="2:9">
      <c r="B1222" s="144"/>
      <c r="C1222" s="144"/>
      <c r="D1222" s="144"/>
      <c r="E1222" s="144"/>
      <c r="F1222" s="144"/>
      <c r="G1222" s="144"/>
      <c r="H1222" s="144"/>
      <c r="I1222" s="143"/>
    </row>
    <row r="1223" spans="2:9">
      <c r="B1223" s="144"/>
      <c r="C1223" s="144"/>
      <c r="D1223" s="144"/>
      <c r="E1223" s="144"/>
      <c r="F1223" s="144"/>
      <c r="G1223" s="144"/>
      <c r="H1223" s="144"/>
      <c r="I1223" s="143"/>
    </row>
    <row r="1224" spans="2:9">
      <c r="B1224" s="144"/>
      <c r="C1224" s="144"/>
      <c r="D1224" s="144"/>
      <c r="E1224" s="144"/>
      <c r="F1224" s="144"/>
      <c r="G1224" s="144"/>
      <c r="H1224" s="144"/>
      <c r="I1224" s="143"/>
    </row>
    <row r="1225" spans="2:9">
      <c r="B1225" s="144"/>
      <c r="C1225" s="144"/>
      <c r="D1225" s="144"/>
      <c r="E1225" s="144"/>
      <c r="F1225" s="144"/>
      <c r="G1225" s="144"/>
      <c r="H1225" s="144"/>
      <c r="I1225" s="143"/>
    </row>
    <row r="1226" spans="2:9">
      <c r="B1226" s="144"/>
      <c r="C1226" s="144"/>
      <c r="D1226" s="144"/>
      <c r="E1226" s="144"/>
      <c r="F1226" s="144"/>
      <c r="G1226" s="144"/>
      <c r="H1226" s="144"/>
      <c r="I1226" s="143"/>
    </row>
    <row r="1227" spans="2:9">
      <c r="B1227" s="144"/>
      <c r="C1227" s="144"/>
      <c r="D1227" s="144"/>
      <c r="E1227" s="144"/>
      <c r="F1227" s="144"/>
      <c r="G1227" s="144"/>
      <c r="H1227" s="144"/>
      <c r="I1227" s="143"/>
    </row>
    <row r="1228" spans="2:9">
      <c r="B1228" s="144"/>
      <c r="C1228" s="144"/>
      <c r="D1228" s="144"/>
      <c r="E1228" s="144"/>
      <c r="F1228" s="144"/>
      <c r="G1228" s="144"/>
      <c r="H1228" s="144"/>
      <c r="I1228" s="143"/>
    </row>
    <row r="1229" spans="2:9">
      <c r="B1229" s="144"/>
      <c r="C1229" s="144"/>
      <c r="D1229" s="144"/>
      <c r="E1229" s="144"/>
      <c r="F1229" s="144"/>
      <c r="G1229" s="144"/>
      <c r="H1229" s="144"/>
      <c r="I1229" s="143"/>
    </row>
    <row r="1230" spans="2:9">
      <c r="B1230" s="144"/>
      <c r="C1230" s="144"/>
      <c r="D1230" s="144"/>
      <c r="E1230" s="144"/>
      <c r="F1230" s="144"/>
      <c r="G1230" s="144"/>
      <c r="H1230" s="144"/>
      <c r="I1230" s="143"/>
    </row>
    <row r="1231" spans="2:9">
      <c r="B1231" s="144"/>
      <c r="C1231" s="144"/>
      <c r="D1231" s="144"/>
      <c r="E1231" s="144"/>
      <c r="F1231" s="144"/>
      <c r="G1231" s="144"/>
      <c r="H1231" s="144"/>
      <c r="I1231" s="143"/>
    </row>
    <row r="1232" spans="2:9">
      <c r="B1232" s="144"/>
      <c r="C1232" s="144"/>
      <c r="D1232" s="144"/>
      <c r="E1232" s="144"/>
      <c r="F1232" s="144"/>
      <c r="G1232" s="144"/>
      <c r="H1232" s="144"/>
      <c r="I1232" s="143"/>
    </row>
    <row r="1233" spans="2:9">
      <c r="B1233" s="144"/>
      <c r="C1233" s="144"/>
      <c r="D1233" s="144"/>
      <c r="E1233" s="144"/>
      <c r="F1233" s="144"/>
      <c r="G1233" s="144"/>
      <c r="H1233" s="144"/>
      <c r="I1233" s="143"/>
    </row>
    <row r="1234" spans="2:9">
      <c r="B1234" s="144"/>
      <c r="C1234" s="144"/>
      <c r="D1234" s="144"/>
      <c r="E1234" s="144"/>
      <c r="F1234" s="144"/>
      <c r="G1234" s="144"/>
      <c r="H1234" s="144"/>
      <c r="I1234" s="143"/>
    </row>
    <row r="1235" spans="2:9">
      <c r="B1235" s="144"/>
      <c r="C1235" s="144"/>
      <c r="D1235" s="144"/>
      <c r="E1235" s="144"/>
      <c r="F1235" s="144"/>
      <c r="G1235" s="144"/>
      <c r="H1235" s="144"/>
      <c r="I1235" s="143"/>
    </row>
    <row r="1236" spans="2:9">
      <c r="B1236" s="144"/>
      <c r="C1236" s="144"/>
      <c r="D1236" s="144"/>
      <c r="E1236" s="144"/>
      <c r="F1236" s="144"/>
      <c r="G1236" s="144"/>
      <c r="H1236" s="144"/>
      <c r="I1236" s="143"/>
    </row>
    <row r="1237" spans="2:9">
      <c r="B1237" s="144"/>
      <c r="C1237" s="144"/>
      <c r="D1237" s="144"/>
      <c r="E1237" s="144"/>
      <c r="F1237" s="144"/>
      <c r="G1237" s="144"/>
      <c r="H1237" s="144"/>
      <c r="I1237" s="143"/>
    </row>
    <row r="1238" spans="2:9">
      <c r="B1238" s="144"/>
      <c r="C1238" s="144"/>
      <c r="D1238" s="144"/>
      <c r="E1238" s="144"/>
      <c r="F1238" s="144"/>
      <c r="G1238" s="144"/>
      <c r="H1238" s="144"/>
      <c r="I1238" s="143"/>
    </row>
    <row r="1239" spans="2:9">
      <c r="B1239" s="144"/>
      <c r="C1239" s="144"/>
      <c r="D1239" s="144"/>
      <c r="E1239" s="144"/>
      <c r="F1239" s="144"/>
      <c r="G1239" s="144"/>
      <c r="H1239" s="144"/>
      <c r="I1239" s="143"/>
    </row>
    <row r="1240" spans="2:9">
      <c r="B1240" s="144"/>
      <c r="C1240" s="144"/>
      <c r="D1240" s="144"/>
      <c r="E1240" s="144"/>
      <c r="F1240" s="144"/>
      <c r="G1240" s="144"/>
      <c r="H1240" s="144"/>
      <c r="I1240" s="143"/>
    </row>
    <row r="1241" spans="2:9">
      <c r="B1241" s="144"/>
      <c r="C1241" s="144"/>
      <c r="D1241" s="144"/>
      <c r="E1241" s="144"/>
      <c r="F1241" s="144"/>
      <c r="G1241" s="144"/>
      <c r="H1241" s="144"/>
      <c r="I1241" s="143"/>
    </row>
    <row r="1242" spans="2:9">
      <c r="B1242" s="144"/>
      <c r="C1242" s="144"/>
      <c r="D1242" s="144"/>
      <c r="E1242" s="144"/>
      <c r="F1242" s="144"/>
      <c r="G1242" s="144"/>
      <c r="H1242" s="144"/>
      <c r="I1242" s="143"/>
    </row>
    <row r="1243" spans="2:9">
      <c r="B1243" s="144"/>
      <c r="C1243" s="144"/>
      <c r="D1243" s="144"/>
      <c r="E1243" s="144"/>
      <c r="F1243" s="144"/>
      <c r="G1243" s="144"/>
      <c r="H1243" s="144"/>
      <c r="I1243" s="143"/>
    </row>
    <row r="1244" spans="2:9">
      <c r="B1244" s="144"/>
      <c r="C1244" s="144"/>
      <c r="D1244" s="144"/>
      <c r="E1244" s="144"/>
      <c r="F1244" s="144"/>
      <c r="G1244" s="144"/>
      <c r="H1244" s="144"/>
      <c r="I1244" s="143"/>
    </row>
    <row r="1245" spans="2:9">
      <c r="B1245" s="144"/>
      <c r="C1245" s="144"/>
      <c r="D1245" s="144"/>
      <c r="E1245" s="144"/>
      <c r="F1245" s="144"/>
      <c r="G1245" s="144"/>
      <c r="H1245" s="144"/>
      <c r="I1245" s="143"/>
    </row>
    <row r="1246" spans="2:9">
      <c r="B1246" s="144"/>
      <c r="C1246" s="144"/>
      <c r="D1246" s="144"/>
      <c r="E1246" s="144"/>
      <c r="F1246" s="144"/>
      <c r="G1246" s="144"/>
      <c r="H1246" s="144"/>
      <c r="I1246" s="143"/>
    </row>
    <row r="1247" spans="2:9">
      <c r="B1247" s="144"/>
      <c r="C1247" s="144"/>
      <c r="D1247" s="144"/>
      <c r="E1247" s="144"/>
      <c r="F1247" s="144"/>
      <c r="G1247" s="144"/>
      <c r="H1247" s="144"/>
      <c r="I1247" s="143"/>
    </row>
    <row r="1248" spans="2:9">
      <c r="B1248" s="144"/>
      <c r="C1248" s="144"/>
      <c r="D1248" s="144"/>
      <c r="E1248" s="144"/>
      <c r="F1248" s="144"/>
      <c r="G1248" s="144"/>
      <c r="H1248" s="144"/>
      <c r="I1248" s="143"/>
    </row>
    <row r="1249" spans="2:9">
      <c r="B1249" s="144"/>
      <c r="C1249" s="144"/>
      <c r="D1249" s="144"/>
      <c r="E1249" s="144"/>
      <c r="F1249" s="144"/>
      <c r="G1249" s="144"/>
      <c r="H1249" s="144"/>
      <c r="I1249" s="143"/>
    </row>
    <row r="1250" spans="2:9">
      <c r="B1250" s="144"/>
      <c r="C1250" s="144"/>
      <c r="D1250" s="144"/>
      <c r="E1250" s="144"/>
      <c r="F1250" s="144"/>
      <c r="G1250" s="144"/>
      <c r="H1250" s="144"/>
      <c r="I1250" s="143"/>
    </row>
    <row r="1251" spans="2:9">
      <c r="B1251" s="144"/>
      <c r="C1251" s="144"/>
      <c r="D1251" s="144"/>
      <c r="E1251" s="144"/>
      <c r="F1251" s="144"/>
      <c r="G1251" s="144"/>
      <c r="H1251" s="144"/>
      <c r="I1251" s="143"/>
    </row>
    <row r="1252" spans="2:9">
      <c r="B1252" s="144"/>
      <c r="C1252" s="144"/>
      <c r="D1252" s="144"/>
      <c r="E1252" s="144"/>
      <c r="F1252" s="144"/>
      <c r="G1252" s="144"/>
      <c r="H1252" s="144"/>
      <c r="I1252" s="143"/>
    </row>
    <row r="1253" spans="2:9">
      <c r="B1253" s="144"/>
      <c r="C1253" s="144"/>
      <c r="D1253" s="144"/>
      <c r="E1253" s="144"/>
      <c r="F1253" s="144"/>
      <c r="G1253" s="144"/>
      <c r="H1253" s="144"/>
      <c r="I1253" s="143"/>
    </row>
    <row r="1254" spans="2:9">
      <c r="B1254" s="144"/>
      <c r="C1254" s="144"/>
      <c r="D1254" s="144"/>
      <c r="E1254" s="144"/>
      <c r="F1254" s="144"/>
      <c r="G1254" s="144"/>
      <c r="H1254" s="144"/>
      <c r="I1254" s="143"/>
    </row>
    <row r="1255" spans="2:9">
      <c r="B1255" s="144"/>
      <c r="C1255" s="144"/>
      <c r="D1255" s="144"/>
      <c r="E1255" s="144"/>
      <c r="F1255" s="144"/>
      <c r="G1255" s="144"/>
      <c r="H1255" s="144"/>
      <c r="I1255" s="143"/>
    </row>
    <row r="1256" spans="2:9">
      <c r="B1256" s="144"/>
      <c r="C1256" s="144"/>
      <c r="D1256" s="144"/>
      <c r="E1256" s="144"/>
      <c r="F1256" s="144"/>
      <c r="G1256" s="144"/>
      <c r="H1256" s="144"/>
      <c r="I1256" s="143"/>
    </row>
    <row r="1257" spans="2:9">
      <c r="B1257" s="144"/>
      <c r="C1257" s="144"/>
      <c r="D1257" s="144"/>
      <c r="E1257" s="144"/>
      <c r="F1257" s="144"/>
      <c r="G1257" s="144"/>
      <c r="H1257" s="144"/>
      <c r="I1257" s="143"/>
    </row>
    <row r="1258" spans="2:9">
      <c r="B1258" s="144"/>
      <c r="C1258" s="144"/>
      <c r="D1258" s="144"/>
      <c r="E1258" s="144"/>
      <c r="F1258" s="144"/>
      <c r="G1258" s="144"/>
      <c r="H1258" s="144"/>
      <c r="I1258" s="143"/>
    </row>
    <row r="1259" spans="2:9">
      <c r="B1259" s="144"/>
      <c r="C1259" s="144"/>
      <c r="D1259" s="144"/>
      <c r="E1259" s="144"/>
      <c r="F1259" s="144"/>
      <c r="G1259" s="144"/>
      <c r="H1259" s="144"/>
      <c r="I1259" s="143"/>
    </row>
    <row r="1260" spans="2:9">
      <c r="B1260" s="144"/>
      <c r="C1260" s="144"/>
      <c r="D1260" s="144"/>
      <c r="E1260" s="144"/>
      <c r="F1260" s="144"/>
      <c r="G1260" s="144"/>
      <c r="H1260" s="144"/>
      <c r="I1260" s="143"/>
    </row>
    <row r="1261" spans="2:9">
      <c r="B1261" s="144"/>
      <c r="C1261" s="144"/>
      <c r="D1261" s="144"/>
      <c r="E1261" s="144"/>
      <c r="F1261" s="144"/>
      <c r="G1261" s="144"/>
      <c r="H1261" s="144"/>
      <c r="I1261" s="143"/>
    </row>
    <row r="1262" spans="2:9">
      <c r="B1262" s="144"/>
      <c r="C1262" s="144"/>
      <c r="D1262" s="144"/>
      <c r="E1262" s="144"/>
      <c r="F1262" s="144"/>
      <c r="G1262" s="144"/>
      <c r="H1262" s="144"/>
      <c r="I1262" s="143"/>
    </row>
    <row r="1263" spans="2:9">
      <c r="B1263" s="144"/>
      <c r="C1263" s="144"/>
      <c r="D1263" s="144"/>
      <c r="E1263" s="144"/>
      <c r="F1263" s="144"/>
      <c r="G1263" s="144"/>
      <c r="H1263" s="144"/>
      <c r="I1263" s="143"/>
    </row>
    <row r="1264" spans="2:9">
      <c r="B1264" s="144"/>
      <c r="C1264" s="144"/>
      <c r="D1264" s="144"/>
      <c r="E1264" s="144"/>
      <c r="F1264" s="144"/>
      <c r="G1264" s="144"/>
      <c r="H1264" s="144"/>
      <c r="I1264" s="143"/>
    </row>
    <row r="1265" spans="2:9">
      <c r="B1265" s="144"/>
      <c r="C1265" s="144"/>
      <c r="D1265" s="144"/>
      <c r="E1265" s="144"/>
      <c r="F1265" s="144"/>
      <c r="G1265" s="144"/>
      <c r="H1265" s="144"/>
      <c r="I1265" s="143"/>
    </row>
    <row r="1266" spans="2:9">
      <c r="B1266" s="144"/>
      <c r="C1266" s="144"/>
      <c r="D1266" s="144"/>
      <c r="E1266" s="144"/>
      <c r="F1266" s="144"/>
      <c r="G1266" s="144"/>
      <c r="H1266" s="144"/>
      <c r="I1266" s="143"/>
    </row>
    <row r="1267" spans="2:9">
      <c r="B1267" s="144"/>
      <c r="C1267" s="144"/>
      <c r="D1267" s="144"/>
      <c r="E1267" s="144"/>
      <c r="F1267" s="144"/>
      <c r="G1267" s="144"/>
      <c r="H1267" s="144"/>
      <c r="I1267" s="143"/>
    </row>
    <row r="1268" spans="2:9">
      <c r="B1268" s="144"/>
      <c r="C1268" s="144"/>
      <c r="D1268" s="144"/>
      <c r="E1268" s="144"/>
      <c r="F1268" s="144"/>
      <c r="G1268" s="144"/>
      <c r="H1268" s="144"/>
      <c r="I1268" s="143"/>
    </row>
    <row r="1269" spans="2:9">
      <c r="B1269" s="144"/>
      <c r="C1269" s="144"/>
      <c r="D1269" s="144"/>
      <c r="E1269" s="144"/>
      <c r="F1269" s="144"/>
      <c r="G1269" s="144"/>
      <c r="H1269" s="144"/>
      <c r="I1269" s="143"/>
    </row>
    <row r="1270" spans="2:9">
      <c r="B1270" s="144"/>
      <c r="C1270" s="144"/>
      <c r="D1270" s="144"/>
      <c r="E1270" s="144"/>
      <c r="F1270" s="144"/>
      <c r="G1270" s="144"/>
      <c r="H1270" s="144"/>
      <c r="I1270" s="143"/>
    </row>
    <row r="1271" spans="2:9">
      <c r="B1271" s="144"/>
      <c r="C1271" s="144"/>
      <c r="D1271" s="144"/>
      <c r="E1271" s="144"/>
      <c r="F1271" s="144"/>
      <c r="G1271" s="144"/>
      <c r="H1271" s="144"/>
      <c r="I1271" s="143"/>
    </row>
    <row r="1272" spans="2:9">
      <c r="B1272" s="144"/>
      <c r="C1272" s="144"/>
      <c r="D1272" s="144"/>
      <c r="E1272" s="144"/>
      <c r="F1272" s="144"/>
      <c r="G1272" s="144"/>
      <c r="H1272" s="144"/>
      <c r="I1272" s="143"/>
    </row>
    <row r="1273" spans="2:9">
      <c r="B1273" s="144"/>
      <c r="C1273" s="144"/>
      <c r="D1273" s="144"/>
      <c r="E1273" s="144"/>
      <c r="F1273" s="144"/>
      <c r="G1273" s="144"/>
      <c r="H1273" s="144"/>
      <c r="I1273" s="143"/>
    </row>
    <row r="1274" spans="2:9">
      <c r="B1274" s="144"/>
      <c r="C1274" s="144"/>
      <c r="D1274" s="144"/>
      <c r="E1274" s="144"/>
      <c r="F1274" s="144"/>
      <c r="G1274" s="144"/>
      <c r="H1274" s="144"/>
      <c r="I1274" s="143"/>
    </row>
    <row r="1275" spans="2:9">
      <c r="B1275" s="144"/>
      <c r="C1275" s="144"/>
      <c r="D1275" s="144"/>
      <c r="E1275" s="144"/>
      <c r="F1275" s="144"/>
      <c r="G1275" s="144"/>
      <c r="H1275" s="144"/>
      <c r="I1275" s="143"/>
    </row>
    <row r="1276" spans="2:9">
      <c r="B1276" s="144"/>
      <c r="C1276" s="144"/>
      <c r="D1276" s="144"/>
      <c r="E1276" s="144"/>
      <c r="F1276" s="144"/>
      <c r="G1276" s="144"/>
      <c r="H1276" s="144"/>
      <c r="I1276" s="143"/>
    </row>
    <row r="1277" spans="2:9">
      <c r="B1277" s="144"/>
      <c r="C1277" s="144"/>
      <c r="D1277" s="144"/>
      <c r="E1277" s="144"/>
      <c r="F1277" s="144"/>
      <c r="G1277" s="144"/>
      <c r="H1277" s="144"/>
      <c r="I1277" s="143"/>
    </row>
    <row r="1278" spans="2:9">
      <c r="B1278" s="144"/>
      <c r="C1278" s="144"/>
      <c r="D1278" s="144"/>
      <c r="E1278" s="144"/>
      <c r="F1278" s="144"/>
      <c r="G1278" s="144"/>
      <c r="H1278" s="144"/>
      <c r="I1278" s="143"/>
    </row>
    <row r="1279" spans="2:9">
      <c r="B1279" s="144"/>
      <c r="C1279" s="144"/>
      <c r="D1279" s="144"/>
      <c r="E1279" s="144"/>
      <c r="F1279" s="144"/>
      <c r="G1279" s="144"/>
      <c r="H1279" s="144"/>
      <c r="I1279" s="143"/>
    </row>
    <row r="1280" spans="2:9">
      <c r="B1280" s="144"/>
      <c r="C1280" s="144"/>
      <c r="D1280" s="144"/>
      <c r="E1280" s="144"/>
      <c r="F1280" s="144"/>
      <c r="G1280" s="144"/>
      <c r="H1280" s="144"/>
      <c r="I1280" s="143"/>
    </row>
    <row r="1281" spans="2:9">
      <c r="B1281" s="144"/>
      <c r="C1281" s="144"/>
      <c r="D1281" s="144"/>
      <c r="E1281" s="144"/>
      <c r="F1281" s="144"/>
      <c r="G1281" s="144"/>
      <c r="H1281" s="144"/>
      <c r="I1281" s="143"/>
    </row>
    <row r="1282" spans="2:9">
      <c r="B1282" s="144"/>
      <c r="C1282" s="144"/>
      <c r="D1282" s="144"/>
      <c r="E1282" s="144"/>
      <c r="F1282" s="144"/>
      <c r="G1282" s="144"/>
      <c r="H1282" s="144"/>
      <c r="I1282" s="143"/>
    </row>
    <row r="1283" spans="2:9">
      <c r="B1283" s="144"/>
      <c r="C1283" s="144"/>
      <c r="D1283" s="144"/>
      <c r="E1283" s="144"/>
      <c r="F1283" s="144"/>
      <c r="G1283" s="144"/>
      <c r="H1283" s="144"/>
      <c r="I1283" s="143"/>
    </row>
    <row r="1284" spans="2:9">
      <c r="B1284" s="144"/>
      <c r="C1284" s="144"/>
      <c r="D1284" s="144"/>
      <c r="E1284" s="144"/>
      <c r="F1284" s="144"/>
      <c r="G1284" s="144"/>
      <c r="H1284" s="144"/>
      <c r="I1284" s="143"/>
    </row>
    <row r="1285" spans="2:9">
      <c r="B1285" s="144"/>
      <c r="C1285" s="144"/>
      <c r="D1285" s="144"/>
      <c r="E1285" s="144"/>
      <c r="F1285" s="144"/>
      <c r="G1285" s="144"/>
      <c r="H1285" s="144"/>
      <c r="I1285" s="143"/>
    </row>
    <row r="1286" spans="2:9">
      <c r="B1286" s="144"/>
      <c r="C1286" s="144"/>
      <c r="D1286" s="144"/>
      <c r="E1286" s="144"/>
      <c r="F1286" s="144"/>
      <c r="G1286" s="144"/>
      <c r="H1286" s="144"/>
      <c r="I1286" s="143"/>
    </row>
    <row r="1287" spans="2:9">
      <c r="B1287" s="144"/>
      <c r="C1287" s="144"/>
      <c r="D1287" s="144"/>
      <c r="E1287" s="144"/>
      <c r="F1287" s="144"/>
      <c r="G1287" s="144"/>
      <c r="H1287" s="144"/>
      <c r="I1287" s="143"/>
    </row>
    <row r="1288" spans="2:9">
      <c r="B1288" s="144"/>
      <c r="C1288" s="144"/>
      <c r="D1288" s="144"/>
      <c r="E1288" s="144"/>
      <c r="F1288" s="144"/>
      <c r="G1288" s="144"/>
      <c r="H1288" s="144"/>
      <c r="I1288" s="143"/>
    </row>
    <row r="1289" spans="2:9">
      <c r="B1289" s="144"/>
      <c r="C1289" s="144"/>
      <c r="D1289" s="144"/>
      <c r="E1289" s="144"/>
      <c r="F1289" s="144"/>
      <c r="G1289" s="144"/>
      <c r="H1289" s="144"/>
      <c r="I1289" s="143"/>
    </row>
    <row r="1290" spans="2:9">
      <c r="B1290" s="144"/>
      <c r="C1290" s="144"/>
      <c r="D1290" s="144"/>
      <c r="E1290" s="144"/>
      <c r="F1290" s="144"/>
      <c r="G1290" s="144"/>
      <c r="H1290" s="144"/>
      <c r="I1290" s="143"/>
    </row>
    <row r="1291" spans="2:9">
      <c r="B1291" s="144"/>
      <c r="C1291" s="144"/>
      <c r="D1291" s="144"/>
      <c r="E1291" s="144"/>
      <c r="F1291" s="144"/>
      <c r="G1291" s="144"/>
      <c r="H1291" s="144"/>
      <c r="I1291" s="143"/>
    </row>
    <row r="1292" spans="2:9">
      <c r="B1292" s="144"/>
      <c r="C1292" s="144"/>
      <c r="D1292" s="144"/>
      <c r="E1292" s="144"/>
      <c r="F1292" s="144"/>
      <c r="G1292" s="144"/>
      <c r="H1292" s="144"/>
      <c r="I1292" s="143"/>
    </row>
    <row r="1293" spans="2:9">
      <c r="B1293" s="144"/>
      <c r="C1293" s="144"/>
      <c r="D1293" s="144"/>
      <c r="E1293" s="144"/>
      <c r="F1293" s="144"/>
      <c r="G1293" s="144"/>
      <c r="H1293" s="144"/>
      <c r="I1293" s="143"/>
    </row>
    <row r="1294" spans="2:9">
      <c r="B1294" s="144"/>
      <c r="C1294" s="144"/>
      <c r="D1294" s="144"/>
      <c r="E1294" s="144"/>
      <c r="F1294" s="144"/>
      <c r="G1294" s="144"/>
      <c r="H1294" s="144"/>
      <c r="I1294" s="143"/>
    </row>
    <row r="1295" spans="2:9">
      <c r="B1295" s="144"/>
      <c r="C1295" s="144"/>
      <c r="D1295" s="144"/>
      <c r="E1295" s="144"/>
      <c r="F1295" s="144"/>
      <c r="G1295" s="144"/>
      <c r="H1295" s="144"/>
      <c r="I1295" s="143"/>
    </row>
    <row r="1296" spans="2:9">
      <c r="B1296" s="144"/>
      <c r="C1296" s="144"/>
      <c r="D1296" s="144"/>
      <c r="E1296" s="144"/>
      <c r="F1296" s="144"/>
      <c r="G1296" s="144"/>
      <c r="H1296" s="144"/>
      <c r="I1296" s="143"/>
    </row>
    <row r="1297" spans="2:9">
      <c r="B1297" s="144"/>
      <c r="C1297" s="144"/>
      <c r="D1297" s="144"/>
      <c r="E1297" s="144"/>
      <c r="F1297" s="144"/>
      <c r="G1297" s="144"/>
      <c r="H1297" s="144"/>
      <c r="I1297" s="143"/>
    </row>
    <row r="1298" spans="2:9">
      <c r="B1298" s="144"/>
      <c r="C1298" s="144"/>
      <c r="D1298" s="144"/>
      <c r="E1298" s="144"/>
      <c r="F1298" s="144"/>
      <c r="G1298" s="144"/>
      <c r="H1298" s="144"/>
      <c r="I1298" s="143"/>
    </row>
    <row r="1299" spans="2:9">
      <c r="B1299" s="144"/>
      <c r="C1299" s="144"/>
      <c r="D1299" s="144"/>
      <c r="E1299" s="144"/>
      <c r="F1299" s="144"/>
      <c r="G1299" s="144"/>
      <c r="H1299" s="144"/>
      <c r="I1299" s="143"/>
    </row>
    <row r="1300" spans="2:9">
      <c r="B1300" s="144"/>
      <c r="C1300" s="144"/>
      <c r="D1300" s="144"/>
      <c r="E1300" s="144"/>
      <c r="F1300" s="144"/>
      <c r="G1300" s="144"/>
      <c r="H1300" s="144"/>
      <c r="I1300" s="143"/>
    </row>
    <row r="1301" spans="2:9">
      <c r="B1301" s="144"/>
      <c r="C1301" s="144"/>
      <c r="D1301" s="144"/>
      <c r="E1301" s="144"/>
      <c r="F1301" s="144"/>
      <c r="G1301" s="144"/>
      <c r="H1301" s="144"/>
      <c r="I1301" s="143"/>
    </row>
    <row r="1302" spans="2:9">
      <c r="B1302" s="144"/>
      <c r="C1302" s="144"/>
      <c r="D1302" s="144"/>
      <c r="E1302" s="144"/>
      <c r="F1302" s="144"/>
      <c r="G1302" s="144"/>
      <c r="H1302" s="144"/>
      <c r="I1302" s="143"/>
    </row>
    <row r="1303" spans="2:9">
      <c r="B1303" s="144"/>
      <c r="C1303" s="144"/>
      <c r="D1303" s="144"/>
      <c r="E1303" s="144"/>
      <c r="F1303" s="144"/>
      <c r="G1303" s="144"/>
      <c r="H1303" s="144"/>
      <c r="I1303" s="143"/>
    </row>
    <row r="1304" spans="2:9">
      <c r="B1304" s="144"/>
      <c r="C1304" s="144"/>
      <c r="D1304" s="144"/>
      <c r="E1304" s="144"/>
      <c r="F1304" s="144"/>
      <c r="G1304" s="144"/>
      <c r="H1304" s="144"/>
      <c r="I1304" s="143"/>
    </row>
    <row r="1305" spans="2:9">
      <c r="B1305" s="144"/>
      <c r="C1305" s="144"/>
      <c r="D1305" s="144"/>
      <c r="E1305" s="144"/>
      <c r="F1305" s="144"/>
      <c r="G1305" s="144"/>
      <c r="H1305" s="144"/>
      <c r="I1305" s="143"/>
    </row>
    <row r="1306" spans="2:9">
      <c r="B1306" s="144"/>
      <c r="C1306" s="144"/>
      <c r="D1306" s="144"/>
      <c r="E1306" s="144"/>
      <c r="F1306" s="144"/>
      <c r="G1306" s="144"/>
      <c r="H1306" s="144"/>
      <c r="I1306" s="143"/>
    </row>
    <row r="1307" spans="2:9">
      <c r="B1307" s="144"/>
      <c r="C1307" s="144"/>
      <c r="D1307" s="144"/>
      <c r="E1307" s="144"/>
      <c r="F1307" s="144"/>
      <c r="G1307" s="144"/>
      <c r="H1307" s="144"/>
      <c r="I1307" s="143"/>
    </row>
    <row r="1308" spans="2:9">
      <c r="B1308" s="144"/>
      <c r="C1308" s="144"/>
      <c r="D1308" s="144"/>
      <c r="E1308" s="144"/>
      <c r="F1308" s="144"/>
      <c r="G1308" s="144"/>
      <c r="H1308" s="144"/>
      <c r="I1308" s="143"/>
    </row>
    <row r="1309" spans="2:9">
      <c r="B1309" s="144"/>
      <c r="C1309" s="144"/>
      <c r="D1309" s="144"/>
      <c r="E1309" s="144"/>
      <c r="F1309" s="144"/>
      <c r="G1309" s="144"/>
      <c r="H1309" s="144"/>
      <c r="I1309" s="143"/>
    </row>
    <row r="1310" spans="2:9">
      <c r="B1310" s="144"/>
      <c r="C1310" s="144"/>
      <c r="D1310" s="144"/>
      <c r="E1310" s="144"/>
      <c r="F1310" s="144"/>
      <c r="G1310" s="144"/>
      <c r="H1310" s="144"/>
      <c r="I1310" s="143"/>
    </row>
    <row r="1311" spans="2:9">
      <c r="B1311" s="144"/>
      <c r="C1311" s="144"/>
      <c r="D1311" s="144"/>
      <c r="E1311" s="144"/>
      <c r="F1311" s="144"/>
      <c r="G1311" s="144"/>
      <c r="H1311" s="144"/>
      <c r="I1311" s="143"/>
    </row>
    <row r="1312" spans="2:9">
      <c r="B1312" s="144"/>
      <c r="C1312" s="144"/>
      <c r="D1312" s="144"/>
      <c r="E1312" s="144"/>
      <c r="F1312" s="144"/>
      <c r="G1312" s="144"/>
      <c r="H1312" s="144"/>
      <c r="I1312" s="143"/>
    </row>
    <row r="1313" spans="2:9">
      <c r="B1313" s="144"/>
      <c r="C1313" s="144"/>
      <c r="D1313" s="144"/>
      <c r="E1313" s="144"/>
      <c r="F1313" s="144"/>
      <c r="G1313" s="144"/>
      <c r="H1313" s="144"/>
      <c r="I1313" s="143"/>
    </row>
    <row r="1314" spans="2:9">
      <c r="B1314" s="144"/>
      <c r="C1314" s="144"/>
      <c r="D1314" s="144"/>
      <c r="E1314" s="144"/>
      <c r="F1314" s="144"/>
      <c r="G1314" s="144"/>
      <c r="H1314" s="144"/>
      <c r="I1314" s="143"/>
    </row>
    <row r="1315" spans="2:9">
      <c r="B1315" s="144"/>
      <c r="C1315" s="144"/>
      <c r="D1315" s="144"/>
      <c r="E1315" s="144"/>
      <c r="F1315" s="144"/>
      <c r="G1315" s="144"/>
      <c r="H1315" s="144"/>
      <c r="I1315" s="143"/>
    </row>
    <row r="1316" spans="2:9">
      <c r="B1316" s="144"/>
      <c r="C1316" s="144"/>
      <c r="D1316" s="144"/>
      <c r="E1316" s="144"/>
      <c r="F1316" s="144"/>
      <c r="G1316" s="144"/>
      <c r="H1316" s="144"/>
      <c r="I1316" s="143"/>
    </row>
    <row r="1317" spans="2:9">
      <c r="B1317" s="144"/>
      <c r="C1317" s="144"/>
      <c r="D1317" s="144"/>
      <c r="E1317" s="144"/>
      <c r="F1317" s="144"/>
      <c r="G1317" s="144"/>
      <c r="H1317" s="144"/>
      <c r="I1317" s="143"/>
    </row>
    <row r="1318" spans="2:9">
      <c r="B1318" s="144"/>
      <c r="C1318" s="144"/>
      <c r="D1318" s="144"/>
      <c r="E1318" s="144"/>
      <c r="F1318" s="144"/>
      <c r="G1318" s="144"/>
      <c r="H1318" s="144"/>
      <c r="I1318" s="143"/>
    </row>
    <row r="1319" spans="2:9">
      <c r="B1319" s="144"/>
      <c r="C1319" s="144"/>
      <c r="D1319" s="144"/>
      <c r="E1319" s="144"/>
      <c r="F1319" s="144"/>
      <c r="G1319" s="144"/>
      <c r="H1319" s="144"/>
      <c r="I1319" s="143"/>
    </row>
    <row r="1320" spans="2:9">
      <c r="B1320" s="144"/>
      <c r="C1320" s="144"/>
      <c r="D1320" s="144"/>
      <c r="E1320" s="144"/>
      <c r="F1320" s="144"/>
      <c r="G1320" s="144"/>
      <c r="H1320" s="144"/>
      <c r="I1320" s="143"/>
    </row>
    <row r="1321" spans="2:9">
      <c r="B1321" s="144"/>
      <c r="C1321" s="144"/>
      <c r="D1321" s="144"/>
      <c r="E1321" s="144"/>
      <c r="F1321" s="144"/>
      <c r="G1321" s="144"/>
      <c r="H1321" s="144"/>
      <c r="I1321" s="143"/>
    </row>
    <row r="1322" spans="2:9">
      <c r="B1322" s="144"/>
      <c r="C1322" s="144"/>
      <c r="D1322" s="144"/>
      <c r="E1322" s="144"/>
      <c r="F1322" s="144"/>
      <c r="G1322" s="144"/>
      <c r="H1322" s="144"/>
      <c r="I1322" s="143"/>
    </row>
    <row r="1323" spans="2:9">
      <c r="B1323" s="144"/>
      <c r="C1323" s="144"/>
      <c r="D1323" s="144"/>
      <c r="E1323" s="144"/>
      <c r="F1323" s="144"/>
      <c r="G1323" s="144"/>
      <c r="H1323" s="144"/>
      <c r="I1323" s="143"/>
    </row>
    <row r="1324" spans="2:9">
      <c r="B1324" s="144"/>
      <c r="C1324" s="144"/>
      <c r="D1324" s="144"/>
      <c r="E1324" s="144"/>
      <c r="F1324" s="144"/>
      <c r="G1324" s="144"/>
      <c r="H1324" s="144"/>
      <c r="I1324" s="143"/>
    </row>
    <row r="1325" spans="2:9">
      <c r="B1325" s="144"/>
      <c r="C1325" s="144"/>
      <c r="D1325" s="144"/>
      <c r="E1325" s="144"/>
      <c r="F1325" s="144"/>
      <c r="G1325" s="144"/>
      <c r="H1325" s="144"/>
      <c r="I1325" s="143"/>
    </row>
    <row r="1326" spans="2:9">
      <c r="B1326" s="144"/>
      <c r="C1326" s="144"/>
      <c r="D1326" s="144"/>
      <c r="E1326" s="144"/>
      <c r="F1326" s="144"/>
      <c r="G1326" s="144"/>
      <c r="H1326" s="144"/>
      <c r="I1326" s="143"/>
    </row>
    <row r="1327" spans="2:9">
      <c r="B1327" s="144"/>
      <c r="C1327" s="144"/>
      <c r="D1327" s="144"/>
      <c r="E1327" s="144"/>
      <c r="F1327" s="144"/>
      <c r="G1327" s="144"/>
      <c r="H1327" s="144"/>
      <c r="I1327" s="143"/>
    </row>
    <row r="1328" spans="2:9">
      <c r="B1328" s="144"/>
      <c r="C1328" s="144"/>
      <c r="D1328" s="144"/>
      <c r="E1328" s="144"/>
      <c r="F1328" s="144"/>
      <c r="G1328" s="144"/>
      <c r="H1328" s="144"/>
      <c r="I1328" s="143"/>
    </row>
    <row r="1329" spans="2:9">
      <c r="B1329" s="144"/>
      <c r="C1329" s="144"/>
      <c r="D1329" s="144"/>
      <c r="E1329" s="144"/>
      <c r="F1329" s="144"/>
      <c r="G1329" s="144"/>
      <c r="H1329" s="144"/>
      <c r="I1329" s="143"/>
    </row>
    <row r="1330" spans="2:9">
      <c r="B1330" s="144"/>
      <c r="C1330" s="144"/>
      <c r="D1330" s="144"/>
      <c r="E1330" s="144"/>
      <c r="F1330" s="144"/>
      <c r="G1330" s="144"/>
      <c r="H1330" s="144"/>
      <c r="I1330" s="143"/>
    </row>
    <row r="1331" spans="2:9">
      <c r="B1331" s="144"/>
      <c r="C1331" s="144"/>
      <c r="D1331" s="144"/>
      <c r="E1331" s="144"/>
      <c r="F1331" s="144"/>
      <c r="G1331" s="144"/>
      <c r="H1331" s="144"/>
      <c r="I1331" s="143"/>
    </row>
    <row r="1332" spans="2:9">
      <c r="B1332" s="144"/>
      <c r="C1332" s="144"/>
      <c r="D1332" s="144"/>
      <c r="E1332" s="144"/>
      <c r="F1332" s="144"/>
      <c r="G1332" s="144"/>
      <c r="H1332" s="144"/>
      <c r="I1332" s="143"/>
    </row>
    <row r="1333" spans="2:9">
      <c r="B1333" s="144"/>
      <c r="C1333" s="144"/>
      <c r="D1333" s="144"/>
      <c r="E1333" s="144"/>
      <c r="F1333" s="144"/>
      <c r="G1333" s="144"/>
      <c r="H1333" s="144"/>
      <c r="I1333" s="143"/>
    </row>
    <row r="1334" spans="2:9">
      <c r="B1334" s="144"/>
      <c r="C1334" s="144"/>
      <c r="D1334" s="144"/>
      <c r="E1334" s="144"/>
      <c r="F1334" s="144"/>
      <c r="G1334" s="144"/>
      <c r="H1334" s="144"/>
      <c r="I1334" s="143"/>
    </row>
    <row r="1335" spans="2:9">
      <c r="B1335" s="144"/>
      <c r="C1335" s="144"/>
      <c r="D1335" s="144"/>
      <c r="E1335" s="144"/>
      <c r="F1335" s="144"/>
      <c r="G1335" s="144"/>
      <c r="H1335" s="144"/>
      <c r="I1335" s="143"/>
    </row>
    <row r="1336" spans="2:9">
      <c r="B1336" s="144"/>
      <c r="C1336" s="144"/>
      <c r="D1336" s="144"/>
      <c r="E1336" s="144"/>
      <c r="F1336" s="144"/>
      <c r="G1336" s="144"/>
      <c r="H1336" s="144"/>
      <c r="I1336" s="143"/>
    </row>
    <row r="1337" spans="2:9">
      <c r="B1337" s="144"/>
      <c r="C1337" s="144"/>
      <c r="D1337" s="144"/>
      <c r="E1337" s="144"/>
      <c r="F1337" s="144"/>
      <c r="G1337" s="144"/>
      <c r="H1337" s="144"/>
      <c r="I1337" s="143"/>
    </row>
    <row r="1338" spans="2:9">
      <c r="B1338" s="144"/>
      <c r="C1338" s="144"/>
      <c r="D1338" s="144"/>
      <c r="E1338" s="144"/>
      <c r="F1338" s="144"/>
      <c r="G1338" s="144"/>
      <c r="H1338" s="144"/>
      <c r="I1338" s="143"/>
    </row>
    <row r="1339" spans="2:9">
      <c r="B1339" s="144"/>
      <c r="C1339" s="144"/>
      <c r="D1339" s="144"/>
      <c r="E1339" s="144"/>
      <c r="F1339" s="144"/>
      <c r="G1339" s="144"/>
      <c r="H1339" s="144"/>
      <c r="I1339" s="143"/>
    </row>
    <row r="1340" spans="2:9">
      <c r="B1340" s="144"/>
      <c r="C1340" s="144"/>
      <c r="D1340" s="144"/>
      <c r="E1340" s="144"/>
      <c r="F1340" s="144"/>
      <c r="G1340" s="144"/>
      <c r="H1340" s="144"/>
      <c r="I1340" s="143"/>
    </row>
    <row r="1341" spans="2:9">
      <c r="B1341" s="144"/>
      <c r="C1341" s="144"/>
      <c r="D1341" s="144"/>
      <c r="E1341" s="144"/>
      <c r="F1341" s="144"/>
      <c r="G1341" s="144"/>
      <c r="H1341" s="144"/>
      <c r="I1341" s="143"/>
    </row>
    <row r="1342" spans="2:9">
      <c r="B1342" s="144"/>
      <c r="C1342" s="144"/>
      <c r="D1342" s="144"/>
      <c r="E1342" s="144"/>
      <c r="F1342" s="144"/>
      <c r="G1342" s="144"/>
      <c r="H1342" s="144"/>
      <c r="I1342" s="143"/>
    </row>
    <row r="1343" spans="2:9">
      <c r="B1343" s="144"/>
      <c r="C1343" s="144"/>
      <c r="D1343" s="144"/>
      <c r="E1343" s="144"/>
      <c r="F1343" s="144"/>
      <c r="G1343" s="144"/>
      <c r="H1343" s="144"/>
      <c r="I1343" s="143"/>
    </row>
    <row r="1344" spans="2:9">
      <c r="B1344" s="144"/>
      <c r="C1344" s="144"/>
      <c r="D1344" s="144"/>
      <c r="E1344" s="144"/>
      <c r="F1344" s="144"/>
      <c r="G1344" s="144"/>
      <c r="H1344" s="144"/>
      <c r="I1344" s="143"/>
    </row>
    <row r="1345" spans="2:9">
      <c r="B1345" s="144"/>
      <c r="C1345" s="144"/>
      <c r="D1345" s="144"/>
      <c r="E1345" s="144"/>
      <c r="F1345" s="144"/>
      <c r="G1345" s="144"/>
      <c r="H1345" s="144"/>
      <c r="I1345" s="143"/>
    </row>
    <row r="1346" spans="2:9">
      <c r="B1346" s="144"/>
      <c r="C1346" s="144"/>
      <c r="D1346" s="144"/>
      <c r="E1346" s="144"/>
      <c r="F1346" s="144"/>
      <c r="G1346" s="144"/>
      <c r="H1346" s="144"/>
      <c r="I1346" s="143"/>
    </row>
    <row r="1347" spans="2:9">
      <c r="B1347" s="144"/>
      <c r="C1347" s="144"/>
      <c r="D1347" s="144"/>
      <c r="E1347" s="144"/>
      <c r="F1347" s="144"/>
      <c r="G1347" s="144"/>
      <c r="H1347" s="144"/>
      <c r="I1347" s="143"/>
    </row>
    <row r="1348" spans="2:9">
      <c r="B1348" s="144"/>
      <c r="C1348" s="144"/>
      <c r="D1348" s="144"/>
      <c r="E1348" s="144"/>
      <c r="F1348" s="144"/>
      <c r="G1348" s="144"/>
      <c r="H1348" s="144"/>
      <c r="I1348" s="143"/>
    </row>
    <row r="1349" spans="2:9">
      <c r="B1349" s="144"/>
      <c r="C1349" s="144"/>
      <c r="D1349" s="144"/>
      <c r="E1349" s="144"/>
      <c r="F1349" s="144"/>
      <c r="G1349" s="144"/>
      <c r="H1349" s="144"/>
      <c r="I1349" s="143"/>
    </row>
    <row r="1350" spans="2:9">
      <c r="B1350" s="144"/>
      <c r="C1350" s="144"/>
      <c r="D1350" s="144"/>
      <c r="E1350" s="144"/>
      <c r="F1350" s="144"/>
      <c r="G1350" s="144"/>
      <c r="H1350" s="144"/>
      <c r="I1350" s="143"/>
    </row>
    <row r="1351" spans="2:9">
      <c r="B1351" s="144"/>
      <c r="C1351" s="144"/>
      <c r="D1351" s="144"/>
      <c r="E1351" s="144"/>
      <c r="F1351" s="144"/>
      <c r="G1351" s="144"/>
      <c r="H1351" s="144"/>
      <c r="I1351" s="143"/>
    </row>
    <row r="1352" spans="2:9">
      <c r="B1352" s="144"/>
      <c r="C1352" s="144"/>
      <c r="D1352" s="144"/>
      <c r="E1352" s="144"/>
      <c r="F1352" s="144"/>
      <c r="G1352" s="144"/>
      <c r="H1352" s="144"/>
      <c r="I1352" s="143"/>
    </row>
    <row r="1353" spans="2:9">
      <c r="B1353" s="144"/>
      <c r="C1353" s="144"/>
      <c r="D1353" s="144"/>
      <c r="E1353" s="144"/>
      <c r="F1353" s="144"/>
      <c r="G1353" s="144"/>
      <c r="H1353" s="144"/>
      <c r="I1353" s="143"/>
    </row>
    <row r="1354" spans="2:9">
      <c r="B1354" s="144"/>
      <c r="C1354" s="144"/>
      <c r="D1354" s="144"/>
      <c r="E1354" s="144"/>
      <c r="F1354" s="144"/>
      <c r="G1354" s="144"/>
      <c r="H1354" s="144"/>
      <c r="I1354" s="143"/>
    </row>
    <row r="1355" spans="2:9">
      <c r="B1355" s="144"/>
      <c r="C1355" s="144"/>
      <c r="D1355" s="144"/>
      <c r="E1355" s="144"/>
      <c r="F1355" s="144"/>
      <c r="G1355" s="144"/>
      <c r="H1355" s="144"/>
      <c r="I1355" s="143"/>
    </row>
    <row r="1356" spans="2:9">
      <c r="B1356" s="144"/>
      <c r="C1356" s="144"/>
      <c r="D1356" s="144"/>
      <c r="E1356" s="144"/>
      <c r="F1356" s="144"/>
      <c r="G1356" s="144"/>
      <c r="H1356" s="144"/>
      <c r="I1356" s="143"/>
    </row>
    <row r="1357" spans="2:9">
      <c r="B1357" s="144"/>
      <c r="C1357" s="144"/>
      <c r="D1357" s="144"/>
      <c r="E1357" s="144"/>
      <c r="F1357" s="144"/>
      <c r="G1357" s="144"/>
      <c r="H1357" s="144"/>
      <c r="I1357" s="143"/>
    </row>
    <row r="1358" spans="2:9">
      <c r="B1358" s="144"/>
      <c r="C1358" s="144"/>
      <c r="D1358" s="144"/>
      <c r="E1358" s="144"/>
      <c r="F1358" s="144"/>
      <c r="G1358" s="144"/>
      <c r="H1358" s="144"/>
      <c r="I1358" s="143"/>
    </row>
    <row r="1359" spans="2:9">
      <c r="B1359" s="144"/>
      <c r="C1359" s="144"/>
      <c r="D1359" s="144"/>
      <c r="E1359" s="144"/>
      <c r="F1359" s="144"/>
      <c r="G1359" s="144"/>
      <c r="H1359" s="144"/>
      <c r="I1359" s="143"/>
    </row>
    <row r="1360" spans="2:9">
      <c r="B1360" s="144"/>
      <c r="C1360" s="144"/>
      <c r="D1360" s="144"/>
      <c r="E1360" s="144"/>
      <c r="F1360" s="144"/>
      <c r="G1360" s="144"/>
      <c r="H1360" s="144"/>
      <c r="I1360" s="143"/>
    </row>
    <row r="1361" spans="2:9">
      <c r="B1361" s="144"/>
      <c r="C1361" s="144"/>
      <c r="D1361" s="144"/>
      <c r="E1361" s="144"/>
      <c r="F1361" s="144"/>
      <c r="G1361" s="144"/>
      <c r="H1361" s="144"/>
      <c r="I1361" s="143"/>
    </row>
    <row r="1362" spans="2:9">
      <c r="B1362" s="144"/>
      <c r="C1362" s="144"/>
      <c r="D1362" s="144"/>
      <c r="E1362" s="144"/>
      <c r="F1362" s="144"/>
      <c r="G1362" s="144"/>
      <c r="H1362" s="144"/>
      <c r="I1362" s="143"/>
    </row>
    <row r="1363" spans="2:9">
      <c r="B1363" s="144"/>
      <c r="C1363" s="144"/>
      <c r="D1363" s="144"/>
      <c r="E1363" s="144"/>
      <c r="F1363" s="144"/>
      <c r="G1363" s="144"/>
      <c r="H1363" s="144"/>
      <c r="I1363" s="143"/>
    </row>
    <row r="1364" spans="2:9">
      <c r="B1364" s="144"/>
      <c r="C1364" s="144"/>
      <c r="D1364" s="144"/>
      <c r="E1364" s="144"/>
      <c r="F1364" s="144"/>
      <c r="G1364" s="144"/>
      <c r="H1364" s="144"/>
      <c r="I1364" s="143"/>
    </row>
    <row r="1365" spans="2:9">
      <c r="B1365" s="144"/>
      <c r="C1365" s="144"/>
      <c r="D1365" s="144"/>
      <c r="E1365" s="144"/>
      <c r="F1365" s="144"/>
      <c r="G1365" s="144"/>
      <c r="H1365" s="144"/>
      <c r="I1365" s="143"/>
    </row>
    <row r="1366" spans="2:9">
      <c r="B1366" s="144"/>
      <c r="C1366" s="144"/>
      <c r="D1366" s="144"/>
      <c r="E1366" s="144"/>
      <c r="F1366" s="144"/>
      <c r="G1366" s="144"/>
      <c r="H1366" s="144"/>
      <c r="I1366" s="143"/>
    </row>
    <row r="1367" spans="2:9">
      <c r="B1367" s="144"/>
      <c r="C1367" s="144"/>
      <c r="D1367" s="144"/>
      <c r="E1367" s="144"/>
      <c r="F1367" s="144"/>
      <c r="G1367" s="144"/>
      <c r="H1367" s="144"/>
      <c r="I1367" s="143"/>
    </row>
    <row r="1368" spans="2:9">
      <c r="B1368" s="144"/>
      <c r="C1368" s="144"/>
      <c r="D1368" s="144"/>
      <c r="E1368" s="144"/>
      <c r="F1368" s="144"/>
      <c r="G1368" s="144"/>
      <c r="H1368" s="144"/>
      <c r="I1368" s="143"/>
    </row>
    <row r="1369" spans="2:9">
      <c r="B1369" s="144"/>
      <c r="C1369" s="144"/>
      <c r="D1369" s="144"/>
      <c r="E1369" s="144"/>
      <c r="F1369" s="144"/>
      <c r="G1369" s="144"/>
      <c r="H1369" s="144"/>
      <c r="I1369" s="143"/>
    </row>
    <row r="1370" spans="2:9">
      <c r="B1370" s="144"/>
      <c r="C1370" s="144"/>
      <c r="D1370" s="144"/>
      <c r="E1370" s="144"/>
      <c r="F1370" s="144"/>
      <c r="G1370" s="144"/>
      <c r="H1370" s="144"/>
      <c r="I1370" s="143"/>
    </row>
    <row r="1371" spans="2:9">
      <c r="B1371" s="144"/>
      <c r="C1371" s="144"/>
      <c r="D1371" s="144"/>
      <c r="E1371" s="144"/>
      <c r="F1371" s="144"/>
      <c r="G1371" s="144"/>
      <c r="H1371" s="144"/>
      <c r="I1371" s="143"/>
    </row>
    <row r="1372" spans="2:9">
      <c r="B1372" s="144"/>
      <c r="C1372" s="144"/>
      <c r="D1372" s="144"/>
      <c r="E1372" s="144"/>
      <c r="F1372" s="144"/>
      <c r="G1372" s="144"/>
      <c r="H1372" s="144"/>
      <c r="I1372" s="143"/>
    </row>
    <row r="1373" spans="2:9">
      <c r="B1373" s="144"/>
      <c r="C1373" s="144"/>
      <c r="D1373" s="144"/>
      <c r="E1373" s="144"/>
      <c r="F1373" s="144"/>
      <c r="G1373" s="144"/>
      <c r="H1373" s="144"/>
      <c r="I1373" s="143"/>
    </row>
    <row r="1374" spans="2:9">
      <c r="B1374" s="144"/>
      <c r="C1374" s="144"/>
      <c r="D1374" s="144"/>
      <c r="E1374" s="144"/>
      <c r="F1374" s="144"/>
      <c r="G1374" s="144"/>
      <c r="H1374" s="144"/>
      <c r="I1374" s="143"/>
    </row>
    <row r="1375" spans="2:9">
      <c r="B1375" s="144"/>
      <c r="C1375" s="144"/>
      <c r="D1375" s="144"/>
      <c r="E1375" s="144"/>
      <c r="F1375" s="144"/>
      <c r="G1375" s="144"/>
      <c r="H1375" s="144"/>
      <c r="I1375" s="143"/>
    </row>
    <row r="1376" spans="2:9">
      <c r="B1376" s="144"/>
      <c r="C1376" s="144"/>
      <c r="D1376" s="144"/>
      <c r="E1376" s="144"/>
      <c r="F1376" s="144"/>
      <c r="G1376" s="144"/>
      <c r="H1376" s="144"/>
      <c r="I1376" s="143"/>
    </row>
    <row r="1377" spans="2:9">
      <c r="B1377" s="144"/>
      <c r="C1377" s="144"/>
      <c r="D1377" s="144"/>
      <c r="E1377" s="144"/>
      <c r="F1377" s="144"/>
      <c r="G1377" s="144"/>
      <c r="H1377" s="144"/>
      <c r="I1377" s="143"/>
    </row>
    <row r="1378" spans="2:9">
      <c r="B1378" s="144"/>
      <c r="C1378" s="144"/>
      <c r="D1378" s="144"/>
      <c r="E1378" s="144"/>
      <c r="F1378" s="144"/>
      <c r="G1378" s="144"/>
      <c r="H1378" s="144"/>
      <c r="I1378" s="143"/>
    </row>
    <row r="1379" spans="2:9">
      <c r="B1379" s="144"/>
      <c r="C1379" s="144"/>
      <c r="D1379" s="144"/>
      <c r="E1379" s="144"/>
      <c r="F1379" s="144"/>
      <c r="G1379" s="144"/>
      <c r="H1379" s="144"/>
      <c r="I1379" s="143"/>
    </row>
    <row r="1380" spans="2:9">
      <c r="B1380" s="144"/>
      <c r="C1380" s="144"/>
      <c r="D1380" s="144"/>
      <c r="E1380" s="144"/>
      <c r="F1380" s="144"/>
      <c r="G1380" s="144"/>
      <c r="H1380" s="144"/>
      <c r="I1380" s="143"/>
    </row>
    <row r="1381" spans="2:9">
      <c r="B1381" s="144"/>
      <c r="C1381" s="144"/>
      <c r="D1381" s="144"/>
      <c r="E1381" s="144"/>
      <c r="F1381" s="144"/>
      <c r="G1381" s="144"/>
      <c r="H1381" s="144"/>
      <c r="I1381" s="143"/>
    </row>
    <row r="1382" spans="2:9">
      <c r="B1382" s="144"/>
      <c r="C1382" s="144"/>
      <c r="D1382" s="144"/>
      <c r="E1382" s="144"/>
      <c r="F1382" s="144"/>
      <c r="G1382" s="144"/>
      <c r="H1382" s="144"/>
      <c r="I1382" s="143"/>
    </row>
    <row r="1383" spans="2:9">
      <c r="B1383" s="144"/>
      <c r="C1383" s="144"/>
      <c r="D1383" s="144"/>
      <c r="E1383" s="144"/>
      <c r="F1383" s="144"/>
      <c r="G1383" s="144"/>
      <c r="H1383" s="144"/>
      <c r="I1383" s="143"/>
    </row>
    <row r="1384" spans="2:9">
      <c r="B1384" s="144"/>
      <c r="C1384" s="144"/>
      <c r="D1384" s="144"/>
      <c r="E1384" s="144"/>
      <c r="F1384" s="144"/>
      <c r="G1384" s="144"/>
      <c r="H1384" s="144"/>
      <c r="I1384" s="143"/>
    </row>
    <row r="1385" spans="2:9">
      <c r="B1385" s="144"/>
      <c r="C1385" s="144"/>
      <c r="D1385" s="144"/>
      <c r="E1385" s="144"/>
      <c r="F1385" s="144"/>
      <c r="G1385" s="144"/>
      <c r="H1385" s="144"/>
      <c r="I1385" s="143"/>
    </row>
    <row r="1386" spans="2:9">
      <c r="B1386" s="144"/>
      <c r="C1386" s="144"/>
      <c r="D1386" s="144"/>
      <c r="E1386" s="144"/>
      <c r="F1386" s="144"/>
      <c r="G1386" s="144"/>
      <c r="H1386" s="144"/>
      <c r="I1386" s="143"/>
    </row>
    <row r="1387" spans="2:9">
      <c r="B1387" s="144"/>
      <c r="C1387" s="144"/>
      <c r="D1387" s="144"/>
      <c r="E1387" s="144"/>
      <c r="F1387" s="144"/>
      <c r="G1387" s="144"/>
      <c r="H1387" s="144"/>
      <c r="I1387" s="143"/>
    </row>
    <row r="1388" spans="2:9">
      <c r="B1388" s="144"/>
      <c r="C1388" s="144"/>
      <c r="D1388" s="144"/>
      <c r="E1388" s="144"/>
      <c r="F1388" s="144"/>
      <c r="G1388" s="144"/>
      <c r="H1388" s="144"/>
      <c r="I1388" s="143"/>
    </row>
    <row r="1389" spans="2:9">
      <c r="B1389" s="144"/>
      <c r="C1389" s="144"/>
      <c r="D1389" s="144"/>
      <c r="E1389" s="144"/>
      <c r="F1389" s="144"/>
      <c r="G1389" s="144"/>
      <c r="H1389" s="144"/>
      <c r="I1389" s="143"/>
    </row>
    <row r="1390" spans="2:9">
      <c r="B1390" s="144"/>
      <c r="C1390" s="144"/>
      <c r="D1390" s="144"/>
      <c r="E1390" s="144"/>
      <c r="F1390" s="144"/>
      <c r="G1390" s="144"/>
      <c r="H1390" s="144"/>
      <c r="I1390" s="143"/>
    </row>
    <row r="1391" spans="2:9">
      <c r="B1391" s="144"/>
      <c r="C1391" s="144"/>
      <c r="D1391" s="144"/>
      <c r="E1391" s="144"/>
      <c r="F1391" s="144"/>
      <c r="G1391" s="144"/>
      <c r="H1391" s="144"/>
      <c r="I1391" s="143"/>
    </row>
    <row r="1392" spans="2:9">
      <c r="B1392" s="144"/>
      <c r="C1392" s="144"/>
      <c r="D1392" s="144"/>
      <c r="E1392" s="144"/>
      <c r="F1392" s="144"/>
      <c r="G1392" s="144"/>
      <c r="H1392" s="144"/>
      <c r="I1392" s="143"/>
    </row>
    <row r="1393" spans="2:9">
      <c r="B1393" s="144"/>
      <c r="C1393" s="144"/>
      <c r="D1393" s="144"/>
      <c r="E1393" s="144"/>
      <c r="F1393" s="144"/>
      <c r="G1393" s="144"/>
      <c r="H1393" s="144"/>
      <c r="I1393" s="143"/>
    </row>
    <row r="1394" spans="2:9">
      <c r="B1394" s="144"/>
      <c r="C1394" s="144"/>
      <c r="D1394" s="144"/>
      <c r="E1394" s="144"/>
      <c r="F1394" s="144"/>
      <c r="G1394" s="144"/>
      <c r="H1394" s="144"/>
      <c r="I1394" s="143"/>
    </row>
    <row r="1395" spans="2:9">
      <c r="B1395" s="144"/>
      <c r="C1395" s="144"/>
      <c r="D1395" s="144"/>
      <c r="E1395" s="144"/>
      <c r="F1395" s="144"/>
      <c r="G1395" s="144"/>
      <c r="H1395" s="144"/>
      <c r="I1395" s="143"/>
    </row>
    <row r="1396" spans="2:9">
      <c r="B1396" s="144"/>
      <c r="C1396" s="144"/>
      <c r="D1396" s="144"/>
      <c r="E1396" s="144"/>
      <c r="F1396" s="144"/>
      <c r="G1396" s="144"/>
      <c r="H1396" s="144"/>
      <c r="I1396" s="143"/>
    </row>
    <row r="1397" spans="2:9">
      <c r="B1397" s="144"/>
      <c r="C1397" s="144"/>
      <c r="D1397" s="144"/>
      <c r="E1397" s="144"/>
      <c r="F1397" s="144"/>
      <c r="G1397" s="144"/>
      <c r="H1397" s="144"/>
      <c r="I1397" s="143"/>
    </row>
    <row r="1398" spans="2:9">
      <c r="B1398" s="144"/>
      <c r="C1398" s="144"/>
      <c r="D1398" s="144"/>
      <c r="E1398" s="144"/>
      <c r="F1398" s="144"/>
      <c r="G1398" s="144"/>
      <c r="H1398" s="144"/>
      <c r="I1398" s="143"/>
    </row>
    <row r="1399" spans="2:9">
      <c r="B1399" s="144"/>
      <c r="C1399" s="144"/>
      <c r="D1399" s="144"/>
      <c r="E1399" s="144"/>
      <c r="F1399" s="144"/>
      <c r="G1399" s="144"/>
      <c r="H1399" s="144"/>
      <c r="I1399" s="143"/>
    </row>
    <row r="1400" spans="2:9">
      <c r="B1400" s="144"/>
      <c r="C1400" s="144"/>
      <c r="D1400" s="144"/>
      <c r="E1400" s="144"/>
      <c r="F1400" s="144"/>
      <c r="G1400" s="144"/>
      <c r="H1400" s="144"/>
      <c r="I1400" s="143"/>
    </row>
    <row r="1401" spans="2:9">
      <c r="B1401" s="144"/>
      <c r="C1401" s="144"/>
      <c r="D1401" s="144"/>
      <c r="E1401" s="144"/>
      <c r="F1401" s="144"/>
      <c r="G1401" s="144"/>
      <c r="H1401" s="144"/>
      <c r="I1401" s="143"/>
    </row>
    <row r="1402" spans="2:9">
      <c r="B1402" s="144"/>
      <c r="C1402" s="144"/>
      <c r="D1402" s="144"/>
      <c r="E1402" s="144"/>
      <c r="F1402" s="144"/>
      <c r="G1402" s="144"/>
      <c r="H1402" s="144"/>
      <c r="I1402" s="143"/>
    </row>
    <row r="1403" spans="2:9">
      <c r="B1403" s="144"/>
      <c r="C1403" s="144"/>
      <c r="D1403" s="144"/>
      <c r="E1403" s="144"/>
      <c r="F1403" s="144"/>
      <c r="G1403" s="144"/>
      <c r="H1403" s="144"/>
      <c r="I1403" s="143"/>
    </row>
    <row r="1404" spans="2:9">
      <c r="B1404" s="144"/>
      <c r="C1404" s="144"/>
      <c r="D1404" s="144"/>
      <c r="E1404" s="144"/>
      <c r="F1404" s="144"/>
      <c r="G1404" s="144"/>
      <c r="H1404" s="144"/>
      <c r="I1404" s="143"/>
    </row>
    <row r="1405" spans="2:9">
      <c r="B1405" s="144"/>
      <c r="C1405" s="144"/>
      <c r="D1405" s="144"/>
      <c r="E1405" s="144"/>
      <c r="F1405" s="144"/>
      <c r="G1405" s="144"/>
      <c r="H1405" s="144"/>
      <c r="I1405" s="143"/>
    </row>
    <row r="1406" spans="2:9">
      <c r="B1406" s="144"/>
      <c r="C1406" s="144"/>
      <c r="D1406" s="144"/>
      <c r="E1406" s="144"/>
      <c r="F1406" s="144"/>
      <c r="G1406" s="144"/>
      <c r="H1406" s="144"/>
      <c r="I1406" s="143"/>
    </row>
    <row r="1407" spans="2:9">
      <c r="B1407" s="144"/>
      <c r="C1407" s="144"/>
      <c r="D1407" s="144"/>
      <c r="E1407" s="144"/>
      <c r="F1407" s="144"/>
      <c r="G1407" s="144"/>
      <c r="H1407" s="144"/>
      <c r="I1407" s="143"/>
    </row>
    <row r="1408" spans="2:9">
      <c r="B1408" s="144"/>
      <c r="C1408" s="144"/>
      <c r="D1408" s="144"/>
      <c r="E1408" s="144"/>
      <c r="F1408" s="144"/>
      <c r="G1408" s="144"/>
      <c r="H1408" s="144"/>
      <c r="I1408" s="143"/>
    </row>
    <row r="1409" spans="2:9">
      <c r="B1409" s="144"/>
      <c r="C1409" s="144"/>
      <c r="D1409" s="144"/>
      <c r="E1409" s="144"/>
      <c r="F1409" s="144"/>
      <c r="G1409" s="144"/>
      <c r="H1409" s="144"/>
      <c r="I1409" s="143"/>
    </row>
    <row r="1410" spans="2:9">
      <c r="B1410" s="144"/>
      <c r="C1410" s="144"/>
      <c r="D1410" s="144"/>
      <c r="E1410" s="144"/>
      <c r="F1410" s="144"/>
      <c r="G1410" s="144"/>
      <c r="H1410" s="144"/>
      <c r="I1410" s="143"/>
    </row>
    <row r="1411" spans="2:9">
      <c r="B1411" s="144"/>
      <c r="C1411" s="144"/>
      <c r="D1411" s="144"/>
      <c r="E1411" s="144"/>
      <c r="F1411" s="144"/>
      <c r="G1411" s="144"/>
      <c r="H1411" s="144"/>
      <c r="I1411" s="143"/>
    </row>
    <row r="1412" spans="2:9">
      <c r="B1412" s="144"/>
      <c r="C1412" s="144"/>
      <c r="D1412" s="144"/>
      <c r="E1412" s="144"/>
      <c r="F1412" s="144"/>
      <c r="G1412" s="144"/>
      <c r="H1412" s="144"/>
      <c r="I1412" s="143"/>
    </row>
    <row r="1413" spans="2:9">
      <c r="B1413" s="144"/>
      <c r="C1413" s="144"/>
      <c r="D1413" s="144"/>
      <c r="E1413" s="144"/>
      <c r="F1413" s="144"/>
      <c r="G1413" s="144"/>
      <c r="H1413" s="144"/>
      <c r="I1413" s="143"/>
    </row>
    <row r="1414" spans="2:9">
      <c r="B1414" s="144"/>
      <c r="C1414" s="144"/>
      <c r="D1414" s="144"/>
      <c r="E1414" s="144"/>
      <c r="F1414" s="144"/>
      <c r="G1414" s="144"/>
      <c r="H1414" s="144"/>
      <c r="I1414" s="143"/>
    </row>
    <row r="1415" spans="2:9">
      <c r="B1415" s="144"/>
      <c r="C1415" s="144"/>
      <c r="D1415" s="144"/>
      <c r="E1415" s="144"/>
      <c r="F1415" s="144"/>
      <c r="G1415" s="144"/>
      <c r="H1415" s="144"/>
      <c r="I1415" s="143"/>
    </row>
    <row r="1416" spans="2:9">
      <c r="B1416" s="144"/>
      <c r="C1416" s="144"/>
      <c r="D1416" s="144"/>
      <c r="E1416" s="144"/>
      <c r="F1416" s="144"/>
      <c r="G1416" s="144"/>
      <c r="H1416" s="144"/>
      <c r="I1416" s="143"/>
    </row>
    <row r="1417" spans="2:9">
      <c r="B1417" s="144"/>
      <c r="C1417" s="144"/>
      <c r="D1417" s="144"/>
      <c r="E1417" s="144"/>
      <c r="F1417" s="144"/>
      <c r="G1417" s="144"/>
      <c r="H1417" s="144"/>
      <c r="I1417" s="143"/>
    </row>
    <row r="1418" spans="2:9">
      <c r="B1418" s="144"/>
      <c r="C1418" s="144"/>
      <c r="D1418" s="144"/>
      <c r="E1418" s="144"/>
      <c r="F1418" s="144"/>
      <c r="G1418" s="144"/>
      <c r="H1418" s="144"/>
      <c r="I1418" s="143"/>
    </row>
    <row r="1419" spans="2:9">
      <c r="B1419" s="144"/>
      <c r="C1419" s="144"/>
      <c r="D1419" s="144"/>
      <c r="E1419" s="144"/>
      <c r="F1419" s="144"/>
      <c r="G1419" s="144"/>
      <c r="H1419" s="144"/>
      <c r="I1419" s="143"/>
    </row>
    <row r="1420" spans="2:9">
      <c r="B1420" s="144"/>
      <c r="C1420" s="144"/>
      <c r="D1420" s="144"/>
      <c r="E1420" s="144"/>
      <c r="F1420" s="144"/>
      <c r="G1420" s="144"/>
      <c r="H1420" s="144"/>
      <c r="I1420" s="143"/>
    </row>
    <row r="1421" spans="2:9">
      <c r="B1421" s="144"/>
      <c r="C1421" s="144"/>
      <c r="D1421" s="144"/>
      <c r="E1421" s="144"/>
      <c r="F1421" s="144"/>
      <c r="G1421" s="144"/>
      <c r="H1421" s="144"/>
      <c r="I1421" s="143"/>
    </row>
    <row r="1422" spans="2:9">
      <c r="B1422" s="144"/>
      <c r="C1422" s="144"/>
      <c r="D1422" s="144"/>
      <c r="E1422" s="144"/>
      <c r="F1422" s="144"/>
      <c r="G1422" s="144"/>
      <c r="H1422" s="144"/>
      <c r="I1422" s="143"/>
    </row>
    <row r="1423" spans="2:9">
      <c r="B1423" s="144"/>
      <c r="C1423" s="144"/>
      <c r="D1423" s="144"/>
      <c r="E1423" s="144"/>
      <c r="F1423" s="144"/>
      <c r="G1423" s="144"/>
      <c r="H1423" s="144"/>
      <c r="I1423" s="143"/>
    </row>
    <row r="1424" spans="2:9">
      <c r="B1424" s="144"/>
      <c r="C1424" s="144"/>
      <c r="D1424" s="144"/>
      <c r="E1424" s="144"/>
      <c r="F1424" s="144"/>
      <c r="G1424" s="144"/>
      <c r="H1424" s="144"/>
      <c r="I1424" s="143"/>
    </row>
    <row r="1425" spans="2:9">
      <c r="B1425" s="144"/>
      <c r="C1425" s="144"/>
      <c r="D1425" s="144"/>
      <c r="E1425" s="144"/>
      <c r="F1425" s="144"/>
      <c r="G1425" s="144"/>
      <c r="H1425" s="144"/>
      <c r="I1425" s="143"/>
    </row>
    <row r="1426" spans="2:9">
      <c r="B1426" s="144"/>
      <c r="C1426" s="144"/>
      <c r="D1426" s="144"/>
      <c r="E1426" s="144"/>
      <c r="F1426" s="144"/>
      <c r="G1426" s="144"/>
      <c r="H1426" s="144"/>
      <c r="I1426" s="143"/>
    </row>
    <row r="1427" spans="2:9">
      <c r="B1427" s="144"/>
      <c r="C1427" s="144"/>
      <c r="D1427" s="144"/>
      <c r="E1427" s="144"/>
      <c r="F1427" s="144"/>
      <c r="G1427" s="144"/>
      <c r="H1427" s="144"/>
      <c r="I1427" s="143"/>
    </row>
    <row r="1428" spans="2:9">
      <c r="B1428" s="144"/>
      <c r="C1428" s="144"/>
      <c r="D1428" s="144"/>
      <c r="E1428" s="144"/>
      <c r="F1428" s="144"/>
      <c r="G1428" s="144"/>
      <c r="H1428" s="144"/>
      <c r="I1428" s="143"/>
    </row>
    <row r="1429" spans="2:9">
      <c r="B1429" s="144"/>
      <c r="C1429" s="144"/>
      <c r="D1429" s="144"/>
      <c r="E1429" s="144"/>
      <c r="F1429" s="144"/>
      <c r="G1429" s="144"/>
      <c r="H1429" s="144"/>
      <c r="I1429" s="143"/>
    </row>
    <row r="1430" spans="2:9">
      <c r="B1430" s="144"/>
      <c r="C1430" s="144"/>
      <c r="D1430" s="144"/>
      <c r="E1430" s="144"/>
      <c r="F1430" s="144"/>
      <c r="G1430" s="144"/>
      <c r="H1430" s="144"/>
      <c r="I1430" s="143"/>
    </row>
    <row r="1431" spans="2:9">
      <c r="B1431" s="144"/>
      <c r="C1431" s="144"/>
      <c r="D1431" s="144"/>
      <c r="E1431" s="144"/>
      <c r="F1431" s="144"/>
      <c r="G1431" s="144"/>
      <c r="H1431" s="144"/>
      <c r="I1431" s="143"/>
    </row>
    <row r="1432" spans="2:9">
      <c r="B1432" s="144"/>
      <c r="C1432" s="144"/>
      <c r="D1432" s="144"/>
      <c r="E1432" s="144"/>
      <c r="F1432" s="144"/>
      <c r="G1432" s="144"/>
      <c r="H1432" s="144"/>
      <c r="I1432" s="143"/>
    </row>
    <row r="1433" spans="2:9">
      <c r="B1433" s="144"/>
      <c r="C1433" s="144"/>
      <c r="D1433" s="144"/>
      <c r="E1433" s="144"/>
      <c r="F1433" s="144"/>
      <c r="G1433" s="144"/>
      <c r="H1433" s="144"/>
      <c r="I1433" s="143"/>
    </row>
    <row r="1434" spans="2:9">
      <c r="B1434" s="144"/>
      <c r="C1434" s="144"/>
      <c r="D1434" s="144"/>
      <c r="E1434" s="144"/>
      <c r="F1434" s="144"/>
      <c r="G1434" s="144"/>
      <c r="H1434" s="144"/>
      <c r="I1434" s="143"/>
    </row>
    <row r="1435" spans="2:9">
      <c r="B1435" s="144"/>
      <c r="C1435" s="144"/>
      <c r="D1435" s="144"/>
      <c r="E1435" s="144"/>
      <c r="F1435" s="144"/>
      <c r="G1435" s="144"/>
      <c r="H1435" s="144"/>
      <c r="I1435" s="143"/>
    </row>
    <row r="1436" spans="2:9">
      <c r="B1436" s="144"/>
      <c r="C1436" s="144"/>
      <c r="D1436" s="144"/>
      <c r="E1436" s="144"/>
      <c r="F1436" s="144"/>
      <c r="G1436" s="144"/>
      <c r="H1436" s="144"/>
      <c r="I1436" s="143"/>
    </row>
    <row r="1437" spans="2:9">
      <c r="B1437" s="144"/>
      <c r="C1437" s="144"/>
      <c r="D1437" s="144"/>
      <c r="E1437" s="144"/>
      <c r="F1437" s="144"/>
      <c r="G1437" s="144"/>
      <c r="H1437" s="144"/>
      <c r="I1437" s="143"/>
    </row>
    <row r="1438" spans="2:9">
      <c r="B1438" s="144"/>
      <c r="C1438" s="144"/>
      <c r="D1438" s="144"/>
      <c r="E1438" s="144"/>
      <c r="F1438" s="144"/>
      <c r="G1438" s="144"/>
      <c r="H1438" s="144"/>
      <c r="I1438" s="143"/>
    </row>
    <row r="1439" spans="2:9">
      <c r="B1439" s="144"/>
      <c r="C1439" s="144"/>
      <c r="D1439" s="144"/>
      <c r="E1439" s="144"/>
      <c r="F1439" s="144"/>
      <c r="G1439" s="144"/>
      <c r="H1439" s="144"/>
      <c r="I1439" s="143"/>
    </row>
    <row r="1440" spans="2:9">
      <c r="B1440" s="144"/>
      <c r="C1440" s="144"/>
      <c r="D1440" s="144"/>
      <c r="E1440" s="144"/>
      <c r="F1440" s="144"/>
      <c r="G1440" s="144"/>
      <c r="H1440" s="144"/>
      <c r="I1440" s="143"/>
    </row>
    <row r="1441" spans="2:9">
      <c r="B1441" s="144"/>
      <c r="C1441" s="144"/>
      <c r="D1441" s="144"/>
      <c r="E1441" s="144"/>
      <c r="F1441" s="144"/>
      <c r="G1441" s="144"/>
      <c r="H1441" s="144"/>
      <c r="I1441" s="143"/>
    </row>
    <row r="1442" spans="2:9">
      <c r="B1442" s="144"/>
      <c r="C1442" s="144"/>
      <c r="D1442" s="144"/>
      <c r="E1442" s="144"/>
      <c r="F1442" s="144"/>
      <c r="G1442" s="144"/>
      <c r="H1442" s="144"/>
      <c r="I1442" s="143"/>
    </row>
    <row r="1443" spans="2:9">
      <c r="B1443" s="144"/>
      <c r="C1443" s="144"/>
      <c r="D1443" s="144"/>
      <c r="E1443" s="144"/>
      <c r="F1443" s="144"/>
      <c r="G1443" s="144"/>
      <c r="H1443" s="144"/>
      <c r="I1443" s="143"/>
    </row>
    <row r="1444" spans="2:9">
      <c r="B1444" s="144"/>
      <c r="C1444" s="144"/>
      <c r="D1444" s="144"/>
      <c r="E1444" s="144"/>
      <c r="F1444" s="144"/>
      <c r="G1444" s="144"/>
      <c r="H1444" s="144"/>
      <c r="I1444" s="143"/>
    </row>
    <row r="1445" spans="2:9">
      <c r="B1445" s="144"/>
      <c r="C1445" s="144"/>
      <c r="D1445" s="144"/>
      <c r="E1445" s="144"/>
      <c r="F1445" s="144"/>
      <c r="G1445" s="144"/>
      <c r="H1445" s="144"/>
      <c r="I1445" s="143"/>
    </row>
    <row r="1446" spans="2:9">
      <c r="B1446" s="144"/>
      <c r="C1446" s="144"/>
      <c r="D1446" s="144"/>
      <c r="E1446" s="144"/>
      <c r="F1446" s="144"/>
      <c r="G1446" s="144"/>
      <c r="H1446" s="144"/>
      <c r="I1446" s="143"/>
    </row>
    <row r="1447" spans="2:9">
      <c r="B1447" s="144"/>
      <c r="C1447" s="144"/>
      <c r="D1447" s="144"/>
      <c r="E1447" s="144"/>
      <c r="F1447" s="144"/>
      <c r="G1447" s="144"/>
      <c r="H1447" s="144"/>
      <c r="I1447" s="143"/>
    </row>
    <row r="1448" spans="2:9">
      <c r="B1448" s="144"/>
      <c r="C1448" s="144"/>
      <c r="D1448" s="144"/>
      <c r="E1448" s="144"/>
      <c r="F1448" s="144"/>
      <c r="G1448" s="144"/>
      <c r="H1448" s="144"/>
      <c r="I1448" s="143"/>
    </row>
    <row r="1449" spans="2:9">
      <c r="B1449" s="144"/>
      <c r="C1449" s="144"/>
      <c r="D1449" s="144"/>
      <c r="E1449" s="144"/>
      <c r="F1449" s="144"/>
      <c r="G1449" s="144"/>
      <c r="H1449" s="144"/>
      <c r="I1449" s="143"/>
    </row>
    <row r="1450" spans="2:9">
      <c r="B1450" s="144"/>
      <c r="C1450" s="144"/>
      <c r="D1450" s="144"/>
      <c r="E1450" s="144"/>
      <c r="F1450" s="144"/>
      <c r="G1450" s="144"/>
      <c r="H1450" s="144"/>
      <c r="I1450" s="143"/>
    </row>
    <row r="1451" spans="2:9">
      <c r="B1451" s="144"/>
      <c r="C1451" s="144"/>
      <c r="D1451" s="144"/>
      <c r="E1451" s="144"/>
      <c r="F1451" s="144"/>
      <c r="G1451" s="144"/>
      <c r="H1451" s="144"/>
      <c r="I1451" s="143"/>
    </row>
    <row r="1452" spans="2:9">
      <c r="B1452" s="144"/>
      <c r="C1452" s="144"/>
      <c r="D1452" s="144"/>
      <c r="E1452" s="144"/>
      <c r="F1452" s="144"/>
      <c r="G1452" s="144"/>
      <c r="H1452" s="144"/>
      <c r="I1452" s="143"/>
    </row>
    <row r="1453" spans="2:9">
      <c r="B1453" s="144"/>
      <c r="C1453" s="144"/>
      <c r="D1453" s="144"/>
      <c r="E1453" s="144"/>
      <c r="F1453" s="144"/>
      <c r="G1453" s="144"/>
      <c r="H1453" s="144"/>
      <c r="I1453" s="143"/>
    </row>
    <row r="1454" spans="2:9">
      <c r="B1454" s="144"/>
      <c r="C1454" s="144"/>
      <c r="D1454" s="144"/>
      <c r="E1454" s="144"/>
      <c r="F1454" s="144"/>
      <c r="G1454" s="144"/>
      <c r="H1454" s="144"/>
      <c r="I1454" s="143"/>
    </row>
    <row r="1455" spans="2:9">
      <c r="B1455" s="144"/>
      <c r="C1455" s="144"/>
      <c r="D1455" s="144"/>
      <c r="E1455" s="144"/>
      <c r="F1455" s="144"/>
      <c r="G1455" s="144"/>
      <c r="H1455" s="144"/>
      <c r="I1455" s="143"/>
    </row>
    <row r="1456" spans="2:9">
      <c r="B1456" s="144"/>
      <c r="C1456" s="144"/>
      <c r="D1456" s="144"/>
      <c r="E1456" s="144"/>
      <c r="F1456" s="144"/>
      <c r="G1456" s="144"/>
      <c r="H1456" s="144"/>
      <c r="I1456" s="143"/>
    </row>
    <row r="1457" spans="2:9">
      <c r="B1457" s="144"/>
      <c r="C1457" s="144"/>
      <c r="D1457" s="144"/>
      <c r="E1457" s="144"/>
      <c r="F1457" s="144"/>
      <c r="G1457" s="144"/>
      <c r="H1457" s="144"/>
      <c r="I1457" s="143"/>
    </row>
    <row r="1458" spans="2:9">
      <c r="B1458" s="144"/>
      <c r="C1458" s="144"/>
      <c r="D1458" s="144"/>
      <c r="E1458" s="144"/>
      <c r="F1458" s="144"/>
      <c r="G1458" s="144"/>
      <c r="H1458" s="144"/>
      <c r="I1458" s="143"/>
    </row>
    <row r="1459" spans="2:9">
      <c r="B1459" s="144"/>
      <c r="C1459" s="144"/>
      <c r="D1459" s="144"/>
      <c r="E1459" s="144"/>
      <c r="F1459" s="144"/>
      <c r="G1459" s="144"/>
      <c r="H1459" s="144"/>
      <c r="I1459" s="143"/>
    </row>
    <row r="1460" spans="2:9">
      <c r="B1460" s="144"/>
      <c r="C1460" s="144"/>
      <c r="D1460" s="144"/>
      <c r="E1460" s="144"/>
      <c r="F1460" s="144"/>
      <c r="G1460" s="144"/>
      <c r="H1460" s="144"/>
      <c r="I1460" s="143"/>
    </row>
    <row r="1461" spans="2:9">
      <c r="B1461" s="144"/>
      <c r="C1461" s="144"/>
      <c r="D1461" s="144"/>
      <c r="E1461" s="144"/>
      <c r="F1461" s="144"/>
      <c r="G1461" s="144"/>
      <c r="H1461" s="144"/>
      <c r="I1461" s="143"/>
    </row>
    <row r="1462" spans="2:9">
      <c r="B1462" s="144"/>
      <c r="C1462" s="144"/>
      <c r="D1462" s="144"/>
      <c r="E1462" s="144"/>
      <c r="F1462" s="144"/>
      <c r="G1462" s="144"/>
      <c r="H1462" s="144"/>
      <c r="I1462" s="143"/>
    </row>
    <row r="1463" spans="2:9">
      <c r="B1463" s="144"/>
      <c r="C1463" s="144"/>
      <c r="D1463" s="144"/>
      <c r="E1463" s="144"/>
      <c r="F1463" s="144"/>
      <c r="G1463" s="144"/>
      <c r="H1463" s="144"/>
      <c r="I1463" s="143"/>
    </row>
    <row r="1464" spans="2:9">
      <c r="B1464" s="144"/>
      <c r="C1464" s="144"/>
      <c r="D1464" s="144"/>
      <c r="E1464" s="144"/>
      <c r="F1464" s="144"/>
      <c r="G1464" s="144"/>
      <c r="H1464" s="144"/>
      <c r="I1464" s="143"/>
    </row>
    <row r="1465" spans="2:9">
      <c r="B1465" s="144"/>
      <c r="C1465" s="144"/>
      <c r="D1465" s="144"/>
      <c r="E1465" s="144"/>
      <c r="F1465" s="144"/>
      <c r="G1465" s="144"/>
      <c r="H1465" s="144"/>
      <c r="I1465" s="143"/>
    </row>
    <row r="1466" spans="2:9">
      <c r="B1466" s="144"/>
      <c r="C1466" s="144"/>
      <c r="D1466" s="144"/>
      <c r="E1466" s="144"/>
      <c r="F1466" s="144"/>
      <c r="G1466" s="144"/>
      <c r="H1466" s="144"/>
      <c r="I1466" s="143"/>
    </row>
    <row r="1467" spans="2:9">
      <c r="B1467" s="144"/>
      <c r="C1467" s="144"/>
      <c r="D1467" s="144"/>
      <c r="E1467" s="144"/>
      <c r="F1467" s="144"/>
      <c r="G1467" s="144"/>
      <c r="H1467" s="144"/>
      <c r="I1467" s="143"/>
    </row>
    <row r="1468" spans="2:9">
      <c r="B1468" s="144"/>
      <c r="C1468" s="144"/>
      <c r="D1468" s="144"/>
      <c r="E1468" s="144"/>
      <c r="F1468" s="144"/>
      <c r="G1468" s="144"/>
      <c r="H1468" s="144"/>
      <c r="I1468" s="143"/>
    </row>
    <row r="1469" spans="2:9">
      <c r="B1469" s="144"/>
      <c r="C1469" s="144"/>
      <c r="D1469" s="144"/>
      <c r="E1469" s="144"/>
      <c r="F1469" s="144"/>
      <c r="G1469" s="144"/>
      <c r="H1469" s="144"/>
      <c r="I1469" s="143"/>
    </row>
    <row r="1470" spans="2:9">
      <c r="B1470" s="144"/>
      <c r="C1470" s="144"/>
      <c r="D1470" s="144"/>
      <c r="E1470" s="144"/>
      <c r="F1470" s="144"/>
      <c r="G1470" s="144"/>
      <c r="H1470" s="144"/>
      <c r="I1470" s="143"/>
    </row>
    <row r="1471" spans="2:9">
      <c r="B1471" s="144"/>
      <c r="C1471" s="144"/>
      <c r="D1471" s="144"/>
      <c r="E1471" s="144"/>
      <c r="F1471" s="144"/>
      <c r="G1471" s="144"/>
      <c r="H1471" s="144"/>
      <c r="I1471" s="143"/>
    </row>
    <row r="1472" spans="2:9">
      <c r="B1472" s="144"/>
      <c r="C1472" s="144"/>
      <c r="D1472" s="144"/>
      <c r="E1472" s="144"/>
      <c r="F1472" s="144"/>
      <c r="G1472" s="144"/>
      <c r="H1472" s="144"/>
      <c r="I1472" s="143"/>
    </row>
    <row r="1473" spans="2:9">
      <c r="B1473" s="144"/>
      <c r="C1473" s="144"/>
      <c r="D1473" s="144"/>
      <c r="E1473" s="144"/>
      <c r="F1473" s="144"/>
      <c r="G1473" s="144"/>
      <c r="H1473" s="144"/>
      <c r="I1473" s="143"/>
    </row>
    <row r="1474" spans="2:9">
      <c r="B1474" s="144"/>
      <c r="C1474" s="144"/>
      <c r="D1474" s="144"/>
      <c r="E1474" s="144"/>
      <c r="F1474" s="144"/>
      <c r="G1474" s="144"/>
      <c r="H1474" s="144"/>
      <c r="I1474" s="143"/>
    </row>
    <row r="1475" spans="2:9">
      <c r="B1475" s="144"/>
      <c r="C1475" s="144"/>
      <c r="D1475" s="144"/>
      <c r="E1475" s="144"/>
      <c r="F1475" s="144"/>
      <c r="G1475" s="144"/>
      <c r="H1475" s="144"/>
      <c r="I1475" s="143"/>
    </row>
    <row r="1476" spans="2:9">
      <c r="B1476" s="144"/>
      <c r="C1476" s="144"/>
      <c r="D1476" s="144"/>
      <c r="E1476" s="144"/>
      <c r="F1476" s="144"/>
      <c r="G1476" s="144"/>
      <c r="H1476" s="144"/>
      <c r="I1476" s="143"/>
    </row>
    <row r="1477" spans="2:9">
      <c r="B1477" s="144"/>
      <c r="C1477" s="144"/>
      <c r="D1477" s="144"/>
      <c r="E1477" s="144"/>
      <c r="F1477" s="144"/>
      <c r="G1477" s="144"/>
      <c r="H1477" s="144"/>
      <c r="I1477" s="143"/>
    </row>
    <row r="1478" spans="2:9">
      <c r="B1478" s="144"/>
      <c r="C1478" s="144"/>
      <c r="D1478" s="144"/>
      <c r="E1478" s="144"/>
      <c r="F1478" s="144"/>
      <c r="G1478" s="144"/>
      <c r="H1478" s="144"/>
      <c r="I1478" s="143"/>
    </row>
    <row r="1479" spans="2:9">
      <c r="B1479" s="144"/>
      <c r="C1479" s="144"/>
      <c r="D1479" s="144"/>
      <c r="E1479" s="144"/>
      <c r="F1479" s="144"/>
      <c r="G1479" s="144"/>
      <c r="H1479" s="144"/>
      <c r="I1479" s="143"/>
    </row>
    <row r="1480" spans="2:9">
      <c r="B1480" s="144"/>
      <c r="C1480" s="144"/>
      <c r="D1480" s="144"/>
      <c r="E1480" s="144"/>
      <c r="F1480" s="144"/>
      <c r="G1480" s="144"/>
      <c r="H1480" s="144"/>
      <c r="I1480" s="143"/>
    </row>
    <row r="1481" spans="2:9">
      <c r="B1481" s="144"/>
      <c r="C1481" s="144"/>
      <c r="D1481" s="144"/>
      <c r="E1481" s="144"/>
      <c r="F1481" s="144"/>
      <c r="G1481" s="144"/>
      <c r="H1481" s="144"/>
      <c r="I1481" s="143"/>
    </row>
    <row r="1482" spans="2:9">
      <c r="B1482" s="144"/>
      <c r="C1482" s="144"/>
      <c r="D1482" s="144"/>
      <c r="E1482" s="144"/>
      <c r="F1482" s="144"/>
      <c r="G1482" s="144"/>
      <c r="H1482" s="144"/>
      <c r="I1482" s="143"/>
    </row>
    <row r="1483" spans="2:9">
      <c r="B1483" s="144"/>
      <c r="C1483" s="144"/>
      <c r="D1483" s="144"/>
      <c r="E1483" s="144"/>
      <c r="F1483" s="144"/>
      <c r="G1483" s="144"/>
      <c r="H1483" s="144"/>
      <c r="I1483" s="143"/>
    </row>
    <row r="1484" spans="2:9">
      <c r="B1484" s="144"/>
      <c r="C1484" s="144"/>
      <c r="D1484" s="144"/>
      <c r="E1484" s="144"/>
      <c r="F1484" s="144"/>
      <c r="G1484" s="144"/>
      <c r="H1484" s="144"/>
      <c r="I1484" s="143"/>
    </row>
    <row r="1485" spans="2:9">
      <c r="B1485" s="144"/>
      <c r="C1485" s="144"/>
      <c r="D1485" s="144"/>
      <c r="E1485" s="144"/>
      <c r="F1485" s="144"/>
      <c r="G1485" s="144"/>
      <c r="H1485" s="144"/>
      <c r="I1485" s="143"/>
    </row>
    <row r="1486" spans="2:9">
      <c r="B1486" s="144"/>
      <c r="C1486" s="144"/>
      <c r="D1486" s="144"/>
      <c r="E1486" s="144"/>
      <c r="F1486" s="144"/>
      <c r="G1486" s="144"/>
      <c r="H1486" s="144"/>
      <c r="I1486" s="143"/>
    </row>
    <row r="1487" spans="2:9">
      <c r="B1487" s="144"/>
      <c r="C1487" s="144"/>
      <c r="D1487" s="144"/>
      <c r="E1487" s="144"/>
      <c r="F1487" s="144"/>
      <c r="G1487" s="144"/>
      <c r="H1487" s="144"/>
      <c r="I1487" s="143"/>
    </row>
    <row r="1488" spans="2:9">
      <c r="B1488" s="144"/>
      <c r="C1488" s="144"/>
      <c r="D1488" s="144"/>
      <c r="E1488" s="144"/>
      <c r="F1488" s="144"/>
      <c r="G1488" s="144"/>
      <c r="H1488" s="144"/>
      <c r="I1488" s="143"/>
    </row>
    <row r="1489" spans="2:9">
      <c r="B1489" s="144"/>
      <c r="C1489" s="144"/>
      <c r="D1489" s="144"/>
      <c r="E1489" s="144"/>
      <c r="F1489" s="144"/>
      <c r="G1489" s="144"/>
      <c r="H1489" s="144"/>
      <c r="I1489" s="143"/>
    </row>
    <row r="1490" spans="2:9">
      <c r="B1490" s="144"/>
      <c r="C1490" s="144"/>
      <c r="D1490" s="144"/>
      <c r="E1490" s="144"/>
      <c r="F1490" s="144"/>
      <c r="G1490" s="144"/>
      <c r="H1490" s="144"/>
      <c r="I1490" s="143"/>
    </row>
    <row r="1491" spans="2:9">
      <c r="B1491" s="144"/>
      <c r="C1491" s="144"/>
      <c r="D1491" s="144"/>
      <c r="E1491" s="144"/>
      <c r="F1491" s="144"/>
      <c r="G1491" s="144"/>
      <c r="H1491" s="144"/>
      <c r="I1491" s="143"/>
    </row>
    <row r="1492" spans="2:9">
      <c r="B1492" s="144"/>
      <c r="C1492" s="144"/>
      <c r="D1492" s="144"/>
      <c r="E1492" s="144"/>
      <c r="F1492" s="144"/>
      <c r="G1492" s="144"/>
      <c r="H1492" s="144"/>
      <c r="I1492" s="143"/>
    </row>
    <row r="1493" spans="2:9">
      <c r="B1493" s="144"/>
      <c r="C1493" s="144"/>
      <c r="D1493" s="144"/>
      <c r="E1493" s="144"/>
      <c r="F1493" s="144"/>
      <c r="G1493" s="144"/>
      <c r="H1493" s="144"/>
      <c r="I1493" s="143"/>
    </row>
    <row r="1494" spans="2:9">
      <c r="B1494" s="144"/>
      <c r="C1494" s="144"/>
      <c r="D1494" s="144"/>
      <c r="E1494" s="144"/>
      <c r="F1494" s="144"/>
      <c r="G1494" s="144"/>
      <c r="H1494" s="144"/>
      <c r="I1494" s="143"/>
    </row>
    <row r="1495" spans="2:9">
      <c r="B1495" s="144"/>
      <c r="C1495" s="144"/>
      <c r="D1495" s="144"/>
      <c r="E1495" s="144"/>
      <c r="F1495" s="144"/>
      <c r="G1495" s="144"/>
      <c r="H1495" s="144"/>
      <c r="I1495" s="143"/>
    </row>
    <row r="1496" spans="2:9">
      <c r="B1496" s="144"/>
      <c r="C1496" s="144"/>
      <c r="D1496" s="144"/>
      <c r="E1496" s="144"/>
      <c r="F1496" s="144"/>
      <c r="G1496" s="144"/>
      <c r="H1496" s="144"/>
      <c r="I1496" s="143"/>
    </row>
    <row r="1497" spans="2:9">
      <c r="B1497" s="144"/>
      <c r="C1497" s="144"/>
      <c r="D1497" s="144"/>
      <c r="E1497" s="144"/>
      <c r="F1497" s="144"/>
      <c r="G1497" s="144"/>
      <c r="H1497" s="144"/>
      <c r="I1497" s="143"/>
    </row>
    <row r="1498" spans="2:9">
      <c r="B1498" s="144"/>
      <c r="C1498" s="144"/>
      <c r="D1498" s="144"/>
      <c r="E1498" s="144"/>
      <c r="F1498" s="144"/>
      <c r="G1498" s="144"/>
      <c r="H1498" s="144"/>
      <c r="I1498" s="143"/>
    </row>
    <row r="1499" spans="2:9">
      <c r="B1499" s="144"/>
      <c r="C1499" s="144"/>
      <c r="D1499" s="144"/>
      <c r="E1499" s="144"/>
      <c r="F1499" s="144"/>
      <c r="G1499" s="144"/>
      <c r="H1499" s="144"/>
      <c r="I1499" s="143"/>
    </row>
    <row r="1500" spans="2:9">
      <c r="B1500" s="144"/>
      <c r="C1500" s="144"/>
      <c r="D1500" s="144"/>
      <c r="E1500" s="144"/>
      <c r="F1500" s="144"/>
      <c r="G1500" s="144"/>
      <c r="H1500" s="144"/>
      <c r="I1500" s="143"/>
    </row>
    <row r="1501" spans="2:9">
      <c r="B1501" s="144"/>
      <c r="C1501" s="144"/>
      <c r="D1501" s="144"/>
      <c r="E1501" s="144"/>
      <c r="F1501" s="144"/>
      <c r="G1501" s="144"/>
      <c r="H1501" s="144"/>
      <c r="I1501" s="143"/>
    </row>
    <row r="1502" spans="2:9">
      <c r="B1502" s="144"/>
      <c r="C1502" s="144"/>
      <c r="D1502" s="144"/>
      <c r="E1502" s="144"/>
      <c r="F1502" s="144"/>
      <c r="G1502" s="144"/>
      <c r="H1502" s="144"/>
      <c r="I1502" s="143"/>
    </row>
    <row r="1503" spans="2:9">
      <c r="B1503" s="144"/>
      <c r="C1503" s="144"/>
      <c r="D1503" s="144"/>
      <c r="E1503" s="144"/>
      <c r="F1503" s="144"/>
      <c r="G1503" s="144"/>
      <c r="H1503" s="144"/>
      <c r="I1503" s="143"/>
    </row>
    <row r="1504" spans="2:9">
      <c r="B1504" s="144"/>
      <c r="C1504" s="144"/>
      <c r="D1504" s="144"/>
      <c r="E1504" s="144"/>
      <c r="F1504" s="144"/>
      <c r="G1504" s="144"/>
      <c r="H1504" s="144"/>
      <c r="I1504" s="143"/>
    </row>
    <row r="1505" spans="2:9">
      <c r="B1505" s="144"/>
      <c r="C1505" s="144"/>
      <c r="D1505" s="144"/>
      <c r="E1505" s="144"/>
      <c r="F1505" s="144"/>
      <c r="G1505" s="144"/>
      <c r="H1505" s="144"/>
      <c r="I1505" s="143"/>
    </row>
    <row r="1506" spans="2:9">
      <c r="B1506" s="144"/>
      <c r="C1506" s="144"/>
      <c r="D1506" s="144"/>
      <c r="E1506" s="144"/>
      <c r="F1506" s="144"/>
      <c r="G1506" s="144"/>
      <c r="H1506" s="144"/>
      <c r="I1506" s="143"/>
    </row>
    <row r="1507" spans="2:9">
      <c r="B1507" s="144"/>
      <c r="C1507" s="144"/>
      <c r="D1507" s="144"/>
      <c r="E1507" s="144"/>
      <c r="F1507" s="144"/>
      <c r="G1507" s="144"/>
      <c r="H1507" s="144"/>
      <c r="I1507" s="143"/>
    </row>
    <row r="1508" spans="2:9">
      <c r="B1508" s="144"/>
      <c r="C1508" s="144"/>
      <c r="D1508" s="144"/>
      <c r="E1508" s="144"/>
      <c r="F1508" s="144"/>
      <c r="G1508" s="144"/>
      <c r="H1508" s="144"/>
      <c r="I1508" s="143"/>
    </row>
    <row r="1509" spans="2:9">
      <c r="B1509" s="144"/>
      <c r="C1509" s="144"/>
      <c r="D1509" s="144"/>
      <c r="E1509" s="144"/>
      <c r="F1509" s="144"/>
      <c r="G1509" s="144"/>
      <c r="H1509" s="144"/>
      <c r="I1509" s="143"/>
    </row>
    <row r="1510" spans="2:9">
      <c r="B1510" s="144"/>
      <c r="C1510" s="144"/>
      <c r="D1510" s="144"/>
      <c r="E1510" s="144"/>
      <c r="F1510" s="144"/>
      <c r="G1510" s="144"/>
      <c r="H1510" s="144"/>
      <c r="I1510" s="143"/>
    </row>
    <row r="1511" spans="2:9">
      <c r="B1511" s="144"/>
      <c r="C1511" s="144"/>
      <c r="D1511" s="144"/>
      <c r="E1511" s="144"/>
      <c r="F1511" s="144"/>
      <c r="G1511" s="144"/>
      <c r="H1511" s="144"/>
      <c r="I1511" s="143"/>
    </row>
    <row r="1512" spans="2:9">
      <c r="B1512" s="144"/>
      <c r="C1512" s="144"/>
      <c r="D1512" s="144"/>
      <c r="E1512" s="144"/>
      <c r="F1512" s="144"/>
      <c r="G1512" s="144"/>
      <c r="H1512" s="144"/>
      <c r="I1512" s="143"/>
    </row>
    <row r="1513" spans="2:9">
      <c r="B1513" s="144"/>
      <c r="C1513" s="144"/>
      <c r="D1513" s="144"/>
      <c r="E1513" s="144"/>
      <c r="F1513" s="144"/>
      <c r="G1513" s="144"/>
      <c r="H1513" s="144"/>
      <c r="I1513" s="143"/>
    </row>
    <row r="1514" spans="2:9">
      <c r="B1514" s="144"/>
      <c r="C1514" s="144"/>
      <c r="D1514" s="144"/>
      <c r="E1514" s="144"/>
      <c r="F1514" s="144"/>
      <c r="G1514" s="144"/>
      <c r="H1514" s="144"/>
      <c r="I1514" s="143"/>
    </row>
    <row r="1515" spans="2:9">
      <c r="B1515" s="144"/>
      <c r="C1515" s="144"/>
      <c r="D1515" s="144"/>
      <c r="E1515" s="144"/>
      <c r="F1515" s="144"/>
      <c r="G1515" s="144"/>
      <c r="H1515" s="144"/>
      <c r="I1515" s="143"/>
    </row>
    <row r="1516" spans="2:9">
      <c r="B1516" s="144"/>
      <c r="C1516" s="144"/>
      <c r="D1516" s="144"/>
      <c r="E1516" s="144"/>
      <c r="F1516" s="144"/>
      <c r="G1516" s="144"/>
      <c r="H1516" s="144"/>
      <c r="I1516" s="143"/>
    </row>
    <row r="1517" spans="2:9">
      <c r="B1517" s="144"/>
      <c r="C1517" s="144"/>
      <c r="D1517" s="144"/>
      <c r="E1517" s="144"/>
      <c r="F1517" s="144"/>
      <c r="G1517" s="144"/>
      <c r="H1517" s="144"/>
      <c r="I1517" s="143"/>
    </row>
    <row r="1518" spans="2:9">
      <c r="B1518" s="144"/>
      <c r="C1518" s="144"/>
      <c r="D1518" s="144"/>
      <c r="E1518" s="144"/>
      <c r="F1518" s="144"/>
      <c r="G1518" s="144"/>
      <c r="H1518" s="144"/>
      <c r="I1518" s="143"/>
    </row>
    <row r="1519" spans="2:9">
      <c r="B1519" s="144"/>
      <c r="C1519" s="144"/>
      <c r="D1519" s="144"/>
      <c r="E1519" s="144"/>
      <c r="F1519" s="144"/>
      <c r="G1519" s="144"/>
      <c r="H1519" s="144"/>
      <c r="I1519" s="143"/>
    </row>
    <row r="1520" spans="2:9">
      <c r="B1520" s="144"/>
      <c r="C1520" s="144"/>
      <c r="D1520" s="144"/>
      <c r="E1520" s="144"/>
      <c r="F1520" s="144"/>
      <c r="G1520" s="144"/>
      <c r="H1520" s="144"/>
      <c r="I1520" s="143"/>
    </row>
    <row r="1521" spans="2:9">
      <c r="B1521" s="144"/>
      <c r="C1521" s="144"/>
      <c r="D1521" s="144"/>
      <c r="E1521" s="144"/>
      <c r="F1521" s="144"/>
      <c r="G1521" s="144"/>
      <c r="H1521" s="144"/>
      <c r="I1521" s="143"/>
    </row>
    <row r="1522" spans="2:9">
      <c r="B1522" s="144"/>
      <c r="C1522" s="144"/>
      <c r="D1522" s="144"/>
      <c r="E1522" s="144"/>
      <c r="F1522" s="144"/>
      <c r="G1522" s="144"/>
      <c r="H1522" s="144"/>
      <c r="I1522" s="143"/>
    </row>
    <row r="1523" spans="2:9">
      <c r="B1523" s="144"/>
      <c r="C1523" s="144"/>
      <c r="D1523" s="144"/>
      <c r="E1523" s="144"/>
      <c r="F1523" s="144"/>
      <c r="G1523" s="144"/>
      <c r="H1523" s="144"/>
      <c r="I1523" s="143"/>
    </row>
    <row r="1524" spans="2:9">
      <c r="B1524" s="144"/>
      <c r="C1524" s="144"/>
      <c r="D1524" s="144"/>
      <c r="E1524" s="144"/>
      <c r="F1524" s="144"/>
      <c r="G1524" s="144"/>
      <c r="H1524" s="144"/>
      <c r="I1524" s="143"/>
    </row>
    <row r="1525" spans="2:9">
      <c r="B1525" s="144"/>
      <c r="C1525" s="144"/>
      <c r="D1525" s="144"/>
      <c r="E1525" s="144"/>
      <c r="F1525" s="144"/>
      <c r="G1525" s="144"/>
      <c r="H1525" s="144"/>
      <c r="I1525" s="143"/>
    </row>
    <row r="1526" spans="2:9">
      <c r="B1526" s="144"/>
      <c r="C1526" s="144"/>
      <c r="D1526" s="144"/>
      <c r="E1526" s="144"/>
      <c r="F1526" s="144"/>
      <c r="G1526" s="144"/>
      <c r="H1526" s="144"/>
      <c r="I1526" s="143"/>
    </row>
    <row r="1527" spans="2:9">
      <c r="B1527" s="144"/>
      <c r="C1527" s="144"/>
      <c r="D1527" s="144"/>
      <c r="E1527" s="144"/>
      <c r="F1527" s="144"/>
      <c r="G1527" s="144"/>
      <c r="H1527" s="144"/>
      <c r="I1527" s="143"/>
    </row>
    <row r="1528" spans="2:9">
      <c r="B1528" s="144"/>
      <c r="C1528" s="144"/>
      <c r="D1528" s="144"/>
      <c r="E1528" s="144"/>
      <c r="F1528" s="144"/>
      <c r="G1528" s="144"/>
      <c r="H1528" s="144"/>
      <c r="I1528" s="143"/>
    </row>
    <row r="1529" spans="2:9">
      <c r="B1529" s="144"/>
      <c r="C1529" s="144"/>
      <c r="D1529" s="144"/>
      <c r="E1529" s="144"/>
      <c r="F1529" s="144"/>
      <c r="G1529" s="144"/>
      <c r="H1529" s="144"/>
      <c r="I1529" s="143"/>
    </row>
    <row r="1530" spans="2:9">
      <c r="B1530" s="144"/>
      <c r="C1530" s="144"/>
      <c r="D1530" s="144"/>
      <c r="E1530" s="144"/>
      <c r="F1530" s="144"/>
      <c r="G1530" s="144"/>
      <c r="H1530" s="144"/>
      <c r="I1530" s="143"/>
    </row>
    <row r="1531" spans="2:9">
      <c r="B1531" s="144"/>
      <c r="C1531" s="144"/>
      <c r="D1531" s="144"/>
      <c r="E1531" s="144"/>
      <c r="F1531" s="144"/>
      <c r="G1531" s="144"/>
      <c r="H1531" s="144"/>
      <c r="I1531" s="143"/>
    </row>
    <row r="1532" spans="2:9">
      <c r="B1532" s="144"/>
      <c r="C1532" s="144"/>
      <c r="D1532" s="144"/>
      <c r="E1532" s="144"/>
      <c r="F1532" s="144"/>
      <c r="G1532" s="144"/>
      <c r="H1532" s="144"/>
      <c r="I1532" s="143"/>
    </row>
    <row r="1533" spans="2:9">
      <c r="B1533" s="144"/>
      <c r="C1533" s="144"/>
      <c r="D1533" s="144"/>
      <c r="E1533" s="144"/>
      <c r="F1533" s="144"/>
      <c r="G1533" s="144"/>
      <c r="H1533" s="144"/>
      <c r="I1533" s="143"/>
    </row>
    <row r="1534" spans="2:9">
      <c r="B1534" s="144"/>
      <c r="C1534" s="144"/>
      <c r="D1534" s="144"/>
      <c r="E1534" s="144"/>
      <c r="F1534" s="144"/>
      <c r="G1534" s="144"/>
      <c r="H1534" s="144"/>
      <c r="I1534" s="143"/>
    </row>
    <row r="1535" spans="2:9">
      <c r="B1535" s="144"/>
      <c r="C1535" s="144"/>
      <c r="D1535" s="144"/>
      <c r="E1535" s="144"/>
      <c r="F1535" s="144"/>
      <c r="G1535" s="144"/>
      <c r="H1535" s="144"/>
      <c r="I1535" s="143"/>
    </row>
    <row r="1536" spans="2:9">
      <c r="B1536" s="144"/>
      <c r="C1536" s="144"/>
      <c r="D1536" s="144"/>
      <c r="E1536" s="144"/>
      <c r="F1536" s="144"/>
      <c r="G1536" s="144"/>
      <c r="H1536" s="144"/>
      <c r="I1536" s="143"/>
    </row>
    <row r="1537" spans="2:9">
      <c r="B1537" s="144"/>
      <c r="C1537" s="144"/>
      <c r="D1537" s="144"/>
      <c r="E1537" s="144"/>
      <c r="F1537" s="144"/>
      <c r="G1537" s="144"/>
      <c r="H1537" s="144"/>
      <c r="I1537" s="143"/>
    </row>
    <row r="1538" spans="2:9">
      <c r="B1538" s="144"/>
      <c r="C1538" s="144"/>
      <c r="D1538" s="144"/>
      <c r="E1538" s="144"/>
      <c r="F1538" s="144"/>
      <c r="G1538" s="144"/>
      <c r="H1538" s="144"/>
      <c r="I1538" s="143"/>
    </row>
    <row r="1539" spans="2:9">
      <c r="B1539" s="144"/>
      <c r="C1539" s="144"/>
      <c r="D1539" s="144"/>
      <c r="E1539" s="144"/>
      <c r="F1539" s="144"/>
      <c r="G1539" s="144"/>
      <c r="H1539" s="144"/>
      <c r="I1539" s="143"/>
    </row>
    <row r="1540" spans="2:9">
      <c r="B1540" s="144"/>
      <c r="C1540" s="144"/>
      <c r="D1540" s="144"/>
      <c r="E1540" s="144"/>
      <c r="F1540" s="144"/>
      <c r="G1540" s="144"/>
      <c r="H1540" s="144"/>
      <c r="I1540" s="143"/>
    </row>
    <row r="1541" spans="2:9">
      <c r="B1541" s="144"/>
      <c r="C1541" s="144"/>
      <c r="D1541" s="144"/>
      <c r="E1541" s="144"/>
      <c r="F1541" s="144"/>
      <c r="G1541" s="144"/>
      <c r="H1541" s="144"/>
      <c r="I1541" s="143"/>
    </row>
    <row r="1542" spans="2:9">
      <c r="B1542" s="144"/>
      <c r="C1542" s="144"/>
      <c r="D1542" s="144"/>
      <c r="E1542" s="144"/>
      <c r="F1542" s="144"/>
      <c r="G1542" s="144"/>
      <c r="H1542" s="144"/>
      <c r="I1542" s="143"/>
    </row>
    <row r="1543" spans="2:9">
      <c r="B1543" s="144"/>
      <c r="C1543" s="144"/>
      <c r="D1543" s="144"/>
      <c r="E1543" s="144"/>
      <c r="F1543" s="144"/>
      <c r="G1543" s="144"/>
      <c r="H1543" s="144"/>
      <c r="I1543" s="143"/>
    </row>
    <row r="1544" spans="2:9">
      <c r="B1544" s="144"/>
      <c r="C1544" s="144"/>
      <c r="D1544" s="144"/>
      <c r="E1544" s="144"/>
      <c r="F1544" s="144"/>
      <c r="G1544" s="144"/>
      <c r="H1544" s="144"/>
      <c r="I1544" s="143"/>
    </row>
    <row r="1545" spans="2:9">
      <c r="B1545" s="144"/>
      <c r="C1545" s="144"/>
      <c r="D1545" s="144"/>
      <c r="E1545" s="144"/>
      <c r="F1545" s="144"/>
      <c r="G1545" s="144"/>
      <c r="H1545" s="144"/>
      <c r="I1545" s="143"/>
    </row>
    <row r="1546" spans="2:9">
      <c r="B1546" s="144"/>
      <c r="C1546" s="144"/>
      <c r="D1546" s="144"/>
      <c r="E1546" s="144"/>
      <c r="F1546" s="144"/>
      <c r="G1546" s="144"/>
      <c r="H1546" s="144"/>
      <c r="I1546" s="143"/>
    </row>
    <row r="1547" spans="2:9">
      <c r="B1547" s="144"/>
      <c r="C1547" s="144"/>
      <c r="D1547" s="144"/>
      <c r="E1547" s="144"/>
      <c r="F1547" s="144"/>
      <c r="G1547" s="144"/>
      <c r="H1547" s="144"/>
      <c r="I1547" s="143"/>
    </row>
    <row r="1548" spans="2:9">
      <c r="B1548" s="144"/>
      <c r="C1548" s="144"/>
      <c r="D1548" s="144"/>
      <c r="E1548" s="144"/>
      <c r="F1548" s="144"/>
      <c r="G1548" s="144"/>
      <c r="H1548" s="144"/>
      <c r="I1548" s="143"/>
    </row>
    <row r="1549" spans="2:9">
      <c r="B1549" s="144"/>
      <c r="C1549" s="144"/>
      <c r="D1549" s="144"/>
      <c r="E1549" s="144"/>
      <c r="F1549" s="144"/>
      <c r="G1549" s="144"/>
      <c r="H1549" s="144"/>
      <c r="I1549" s="143"/>
    </row>
    <row r="1550" spans="2:9">
      <c r="B1550" s="144"/>
      <c r="C1550" s="144"/>
      <c r="D1550" s="144"/>
      <c r="E1550" s="144"/>
      <c r="F1550" s="144"/>
      <c r="G1550" s="144"/>
      <c r="H1550" s="144"/>
      <c r="I1550" s="143"/>
    </row>
    <row r="1551" spans="2:9">
      <c r="B1551" s="144"/>
      <c r="C1551" s="144"/>
      <c r="D1551" s="144"/>
      <c r="E1551" s="144"/>
      <c r="F1551" s="144"/>
      <c r="G1551" s="144"/>
      <c r="H1551" s="144"/>
      <c r="I1551" s="143"/>
    </row>
    <row r="1552" spans="2:9">
      <c r="B1552" s="144"/>
      <c r="C1552" s="144"/>
      <c r="D1552" s="144"/>
      <c r="E1552" s="144"/>
      <c r="F1552" s="144"/>
      <c r="G1552" s="144"/>
      <c r="H1552" s="144"/>
      <c r="I1552" s="143"/>
    </row>
    <row r="1553" spans="2:9">
      <c r="B1553" s="144"/>
      <c r="C1553" s="144"/>
      <c r="D1553" s="144"/>
      <c r="E1553" s="144"/>
      <c r="F1553" s="144"/>
      <c r="G1553" s="144"/>
      <c r="H1553" s="144"/>
      <c r="I1553" s="143"/>
    </row>
    <row r="1554" spans="2:9">
      <c r="B1554" s="144"/>
      <c r="C1554" s="144"/>
      <c r="D1554" s="144"/>
      <c r="E1554" s="144"/>
      <c r="F1554" s="144"/>
      <c r="G1554" s="144"/>
      <c r="H1554" s="144"/>
      <c r="I1554" s="143"/>
    </row>
    <row r="1555" spans="2:9">
      <c r="B1555" s="144"/>
      <c r="C1555" s="144"/>
      <c r="D1555" s="144"/>
      <c r="E1555" s="144"/>
      <c r="F1555" s="144"/>
      <c r="G1555" s="144"/>
      <c r="H1555" s="144"/>
      <c r="I1555" s="143"/>
    </row>
    <row r="1556" spans="2:9">
      <c r="B1556" s="144"/>
      <c r="C1556" s="144"/>
      <c r="D1556" s="144"/>
      <c r="E1556" s="144"/>
      <c r="F1556" s="144"/>
      <c r="G1556" s="144"/>
      <c r="H1556" s="144"/>
      <c r="I1556" s="143"/>
    </row>
    <row r="1557" spans="2:9">
      <c r="B1557" s="144"/>
      <c r="C1557" s="144"/>
      <c r="D1557" s="144"/>
      <c r="E1557" s="144"/>
      <c r="F1557" s="144"/>
      <c r="G1557" s="144"/>
      <c r="H1557" s="144"/>
      <c r="I1557" s="143"/>
    </row>
    <row r="1558" spans="2:9">
      <c r="B1558" s="144"/>
      <c r="C1558" s="144"/>
      <c r="D1558" s="144"/>
      <c r="E1558" s="144"/>
      <c r="F1558" s="144"/>
      <c r="G1558" s="144"/>
      <c r="H1558" s="144"/>
      <c r="I1558" s="143"/>
    </row>
    <row r="1559" spans="2:9">
      <c r="B1559" s="144"/>
      <c r="C1559" s="144"/>
      <c r="D1559" s="144"/>
      <c r="E1559" s="144"/>
      <c r="F1559" s="144"/>
      <c r="G1559" s="144"/>
      <c r="H1559" s="144"/>
      <c r="I1559" s="143"/>
    </row>
    <row r="1560" spans="2:9">
      <c r="B1560" s="144"/>
      <c r="C1560" s="144"/>
      <c r="D1560" s="144"/>
      <c r="E1560" s="144"/>
      <c r="F1560" s="144"/>
      <c r="G1560" s="144"/>
      <c r="H1560" s="144"/>
      <c r="I1560" s="143"/>
    </row>
    <row r="1561" spans="2:9">
      <c r="B1561" s="144"/>
      <c r="C1561" s="144"/>
      <c r="D1561" s="144"/>
      <c r="E1561" s="144"/>
      <c r="F1561" s="144"/>
      <c r="G1561" s="144"/>
      <c r="H1561" s="144"/>
      <c r="I1561" s="143"/>
    </row>
    <row r="1562" spans="2:9">
      <c r="B1562" s="144"/>
      <c r="C1562" s="144"/>
      <c r="D1562" s="144"/>
      <c r="E1562" s="144"/>
      <c r="F1562" s="144"/>
      <c r="G1562" s="144"/>
      <c r="H1562" s="144"/>
      <c r="I1562" s="143"/>
    </row>
    <row r="1563" spans="2:9">
      <c r="B1563" s="144"/>
      <c r="C1563" s="144"/>
      <c r="D1563" s="144"/>
      <c r="E1563" s="144"/>
      <c r="F1563" s="144"/>
      <c r="G1563" s="144"/>
      <c r="H1563" s="144"/>
      <c r="I1563" s="143"/>
    </row>
    <row r="1564" spans="2:9">
      <c r="B1564" s="144"/>
      <c r="C1564" s="144"/>
      <c r="D1564" s="144"/>
      <c r="E1564" s="144"/>
      <c r="F1564" s="144"/>
      <c r="G1564" s="144"/>
      <c r="H1564" s="144"/>
      <c r="I1564" s="143"/>
    </row>
    <row r="1565" spans="2:9">
      <c r="B1565" s="144"/>
      <c r="C1565" s="144"/>
      <c r="D1565" s="144"/>
      <c r="E1565" s="144"/>
      <c r="F1565" s="144"/>
      <c r="G1565" s="144"/>
      <c r="H1565" s="144"/>
      <c r="I1565" s="143"/>
    </row>
    <row r="1566" spans="2:9">
      <c r="B1566" s="144"/>
      <c r="C1566" s="144"/>
      <c r="D1566" s="144"/>
      <c r="E1566" s="144"/>
      <c r="F1566" s="144"/>
      <c r="G1566" s="144"/>
      <c r="H1566" s="144"/>
      <c r="I1566" s="143"/>
    </row>
    <row r="1567" spans="2:9">
      <c r="B1567" s="144"/>
      <c r="C1567" s="144"/>
      <c r="D1567" s="144"/>
      <c r="E1567" s="144"/>
      <c r="F1567" s="144"/>
      <c r="G1567" s="144"/>
      <c r="H1567" s="144"/>
      <c r="I1567" s="143"/>
    </row>
    <row r="1568" spans="2:9">
      <c r="B1568" s="144"/>
      <c r="C1568" s="144"/>
      <c r="D1568" s="144"/>
      <c r="E1568" s="144"/>
      <c r="F1568" s="144"/>
      <c r="G1568" s="144"/>
      <c r="H1568" s="144"/>
      <c r="I1568" s="143"/>
    </row>
    <row r="1569" spans="2:9">
      <c r="B1569" s="144"/>
      <c r="C1569" s="144"/>
      <c r="D1569" s="144"/>
      <c r="E1569" s="144"/>
      <c r="F1569" s="144"/>
      <c r="G1569" s="144"/>
      <c r="H1569" s="144"/>
      <c r="I1569" s="143"/>
    </row>
    <row r="1570" spans="2:9">
      <c r="B1570" s="144"/>
      <c r="C1570" s="144"/>
      <c r="D1570" s="144"/>
      <c r="E1570" s="144"/>
      <c r="F1570" s="144"/>
      <c r="G1570" s="144"/>
      <c r="H1570" s="144"/>
      <c r="I1570" s="143"/>
    </row>
    <row r="1571" spans="2:9">
      <c r="B1571" s="144"/>
      <c r="C1571" s="144"/>
      <c r="D1571" s="144"/>
      <c r="E1571" s="144"/>
      <c r="F1571" s="144"/>
      <c r="G1571" s="144"/>
      <c r="H1571" s="144"/>
      <c r="I1571" s="143"/>
    </row>
    <row r="1572" spans="2:9">
      <c r="B1572" s="144"/>
      <c r="C1572" s="144"/>
      <c r="D1572" s="144"/>
      <c r="E1572" s="144"/>
      <c r="F1572" s="144"/>
      <c r="G1572" s="144"/>
      <c r="H1572" s="144"/>
      <c r="I1572" s="143"/>
    </row>
    <row r="1573" spans="2:9">
      <c r="B1573" s="144"/>
      <c r="C1573" s="144"/>
      <c r="D1573" s="144"/>
      <c r="E1573" s="144"/>
      <c r="F1573" s="144"/>
      <c r="G1573" s="144"/>
      <c r="H1573" s="144"/>
      <c r="I1573" s="143"/>
    </row>
    <row r="1574" spans="2:9">
      <c r="B1574" s="144"/>
      <c r="C1574" s="144"/>
      <c r="D1574" s="144"/>
      <c r="E1574" s="144"/>
      <c r="F1574" s="144"/>
      <c r="G1574" s="144"/>
      <c r="H1574" s="144"/>
      <c r="I1574" s="143"/>
    </row>
    <row r="1575" spans="2:9">
      <c r="B1575" s="144"/>
      <c r="C1575" s="144"/>
      <c r="D1575" s="144"/>
      <c r="E1575" s="144"/>
      <c r="F1575" s="144"/>
      <c r="G1575" s="144"/>
      <c r="H1575" s="144"/>
      <c r="I1575" s="143"/>
    </row>
    <row r="1576" spans="2:9">
      <c r="B1576" s="144"/>
      <c r="C1576" s="144"/>
      <c r="D1576" s="144"/>
      <c r="E1576" s="144"/>
      <c r="F1576" s="144"/>
      <c r="G1576" s="144"/>
      <c r="H1576" s="144"/>
      <c r="I1576" s="143"/>
    </row>
    <row r="1577" spans="2:9">
      <c r="B1577" s="144"/>
      <c r="C1577" s="144"/>
      <c r="D1577" s="144"/>
      <c r="E1577" s="144"/>
      <c r="F1577" s="144"/>
      <c r="G1577" s="144"/>
      <c r="H1577" s="144"/>
      <c r="I1577" s="143"/>
    </row>
    <row r="1578" spans="2:9">
      <c r="B1578" s="144"/>
      <c r="C1578" s="144"/>
      <c r="D1578" s="144"/>
      <c r="E1578" s="144"/>
      <c r="F1578" s="144"/>
      <c r="G1578" s="144"/>
      <c r="H1578" s="144"/>
      <c r="I1578" s="143"/>
    </row>
    <row r="1579" spans="2:9">
      <c r="B1579" s="144"/>
      <c r="C1579" s="144"/>
      <c r="D1579" s="144"/>
      <c r="E1579" s="144"/>
      <c r="F1579" s="144"/>
      <c r="G1579" s="144"/>
      <c r="H1579" s="144"/>
      <c r="I1579" s="143"/>
    </row>
    <row r="1580" spans="2:9">
      <c r="B1580" s="144"/>
      <c r="C1580" s="144"/>
      <c r="D1580" s="144"/>
      <c r="E1580" s="144"/>
      <c r="F1580" s="144"/>
      <c r="G1580" s="144"/>
      <c r="H1580" s="144"/>
      <c r="I1580" s="143"/>
    </row>
    <row r="1581" spans="2:9">
      <c r="B1581" s="144"/>
      <c r="C1581" s="144"/>
      <c r="D1581" s="144"/>
      <c r="E1581" s="144"/>
      <c r="F1581" s="144"/>
      <c r="G1581" s="144"/>
      <c r="H1581" s="144"/>
      <c r="I1581" s="143"/>
    </row>
    <row r="1582" spans="2:9">
      <c r="B1582" s="144"/>
      <c r="C1582" s="144"/>
      <c r="D1582" s="144"/>
      <c r="E1582" s="144"/>
      <c r="F1582" s="144"/>
      <c r="G1582" s="144"/>
      <c r="H1582" s="144"/>
      <c r="I1582" s="143"/>
    </row>
    <row r="1583" spans="2:9">
      <c r="B1583" s="144"/>
      <c r="C1583" s="144"/>
      <c r="D1583" s="144"/>
      <c r="E1583" s="144"/>
      <c r="F1583" s="144"/>
      <c r="G1583" s="144"/>
      <c r="H1583" s="144"/>
      <c r="I1583" s="143"/>
    </row>
    <row r="1584" spans="2:9">
      <c r="B1584" s="144"/>
      <c r="C1584" s="144"/>
      <c r="D1584" s="144"/>
      <c r="E1584" s="144"/>
      <c r="F1584" s="144"/>
      <c r="G1584" s="144"/>
      <c r="H1584" s="144"/>
      <c r="I1584" s="143"/>
    </row>
    <row r="1585" spans="2:9">
      <c r="B1585" s="144"/>
      <c r="C1585" s="144"/>
      <c r="D1585" s="144"/>
      <c r="E1585" s="144"/>
      <c r="F1585" s="144"/>
      <c r="G1585" s="144"/>
      <c r="H1585" s="144"/>
      <c r="I1585" s="143"/>
    </row>
    <row r="1586" spans="2:9">
      <c r="B1586" s="144"/>
      <c r="C1586" s="144"/>
      <c r="D1586" s="144"/>
      <c r="E1586" s="144"/>
      <c r="F1586" s="144"/>
      <c r="G1586" s="144"/>
      <c r="H1586" s="144"/>
      <c r="I1586" s="143"/>
    </row>
    <row r="1587" spans="2:9">
      <c r="B1587" s="144"/>
      <c r="C1587" s="144"/>
      <c r="D1587" s="144"/>
      <c r="E1587" s="144"/>
      <c r="F1587" s="144"/>
      <c r="G1587" s="144"/>
      <c r="H1587" s="144"/>
      <c r="I1587" s="143"/>
    </row>
    <row r="1588" spans="2:9">
      <c r="B1588" s="144"/>
      <c r="C1588" s="144"/>
      <c r="D1588" s="144"/>
      <c r="E1588" s="144"/>
      <c r="F1588" s="144"/>
      <c r="G1588" s="144"/>
      <c r="H1588" s="144"/>
      <c r="I1588" s="143"/>
    </row>
    <row r="1589" spans="2:9">
      <c r="B1589" s="144"/>
      <c r="C1589" s="144"/>
      <c r="D1589" s="144"/>
      <c r="E1589" s="144"/>
      <c r="F1589" s="144"/>
      <c r="G1589" s="144"/>
      <c r="H1589" s="144"/>
      <c r="I1589" s="143"/>
    </row>
    <row r="1590" spans="2:9">
      <c r="B1590" s="144"/>
      <c r="C1590" s="144"/>
      <c r="D1590" s="144"/>
      <c r="E1590" s="144"/>
      <c r="F1590" s="144"/>
      <c r="G1590" s="144"/>
      <c r="H1590" s="144"/>
      <c r="I1590" s="143"/>
    </row>
    <row r="1591" spans="2:9">
      <c r="B1591" s="144"/>
      <c r="C1591" s="144"/>
      <c r="D1591" s="144"/>
      <c r="E1591" s="144"/>
      <c r="F1591" s="144"/>
      <c r="G1591" s="144"/>
      <c r="H1591" s="144"/>
      <c r="I1591" s="143"/>
    </row>
    <row r="1592" spans="2:9">
      <c r="B1592" s="144"/>
      <c r="C1592" s="144"/>
      <c r="D1592" s="144"/>
      <c r="E1592" s="144"/>
      <c r="F1592" s="144"/>
      <c r="G1592" s="144"/>
      <c r="H1592" s="144"/>
      <c r="I1592" s="143"/>
    </row>
    <row r="1593" spans="2:9">
      <c r="B1593" s="144"/>
      <c r="C1593" s="144"/>
      <c r="D1593" s="144"/>
      <c r="E1593" s="144"/>
      <c r="F1593" s="144"/>
      <c r="G1593" s="144"/>
      <c r="H1593" s="144"/>
      <c r="I1593" s="143"/>
    </row>
    <row r="1594" spans="2:9">
      <c r="B1594" s="144"/>
      <c r="C1594" s="144"/>
      <c r="D1594" s="144"/>
      <c r="E1594" s="144"/>
      <c r="F1594" s="144"/>
      <c r="G1594" s="144"/>
      <c r="H1594" s="144"/>
      <c r="I1594" s="143"/>
    </row>
    <row r="1595" spans="2:9">
      <c r="B1595" s="144"/>
      <c r="C1595" s="144"/>
      <c r="D1595" s="144"/>
      <c r="E1595" s="144"/>
      <c r="F1595" s="144"/>
      <c r="G1595" s="144"/>
      <c r="H1595" s="144"/>
      <c r="I1595" s="143"/>
    </row>
    <row r="1596" spans="2:9">
      <c r="B1596" s="144"/>
      <c r="C1596" s="144"/>
      <c r="D1596" s="144"/>
      <c r="E1596" s="144"/>
      <c r="F1596" s="144"/>
      <c r="G1596" s="144"/>
      <c r="H1596" s="144"/>
      <c r="I1596" s="143"/>
    </row>
    <row r="1597" spans="2:9">
      <c r="B1597" s="144"/>
      <c r="C1597" s="144"/>
      <c r="D1597" s="144"/>
      <c r="E1597" s="144"/>
      <c r="F1597" s="144"/>
      <c r="G1597" s="144"/>
      <c r="H1597" s="144"/>
      <c r="I1597" s="143"/>
    </row>
    <row r="1598" spans="2:9">
      <c r="B1598" s="144"/>
      <c r="C1598" s="144"/>
      <c r="D1598" s="144"/>
      <c r="E1598" s="144"/>
      <c r="F1598" s="144"/>
      <c r="G1598" s="144"/>
      <c r="H1598" s="144"/>
      <c r="I1598" s="143"/>
    </row>
    <row r="1599" spans="2:9">
      <c r="B1599" s="144"/>
      <c r="C1599" s="144"/>
      <c r="D1599" s="144"/>
      <c r="E1599" s="144"/>
      <c r="F1599" s="144"/>
      <c r="G1599" s="144"/>
      <c r="H1599" s="144"/>
      <c r="I1599" s="143"/>
    </row>
    <row r="1600" spans="2:9">
      <c r="B1600" s="144"/>
      <c r="C1600" s="144"/>
      <c r="D1600" s="144"/>
      <c r="E1600" s="144"/>
      <c r="F1600" s="144"/>
      <c r="G1600" s="144"/>
      <c r="H1600" s="144"/>
      <c r="I1600" s="143"/>
    </row>
    <row r="1601" spans="2:9">
      <c r="B1601" s="144"/>
      <c r="C1601" s="144"/>
      <c r="D1601" s="144"/>
      <c r="E1601" s="144"/>
      <c r="F1601" s="144"/>
      <c r="G1601" s="144"/>
      <c r="H1601" s="144"/>
      <c r="I1601" s="143"/>
    </row>
    <row r="1602" spans="2:9">
      <c r="B1602" s="144"/>
      <c r="C1602" s="144"/>
      <c r="D1602" s="144"/>
      <c r="E1602" s="144"/>
      <c r="F1602" s="144"/>
      <c r="G1602" s="144"/>
      <c r="H1602" s="144"/>
      <c r="I1602" s="143"/>
    </row>
    <row r="1603" spans="2:9">
      <c r="B1603" s="144"/>
      <c r="C1603" s="144"/>
      <c r="D1603" s="144"/>
      <c r="E1603" s="144"/>
      <c r="F1603" s="144"/>
      <c r="G1603" s="144"/>
      <c r="H1603" s="144"/>
      <c r="I1603" s="143"/>
    </row>
    <row r="1604" spans="2:9">
      <c r="B1604" s="144"/>
      <c r="C1604" s="144"/>
      <c r="D1604" s="144"/>
      <c r="E1604" s="144"/>
      <c r="F1604" s="144"/>
      <c r="G1604" s="144"/>
      <c r="H1604" s="144"/>
      <c r="I1604" s="143"/>
    </row>
    <row r="1605" spans="2:9">
      <c r="B1605" s="144"/>
      <c r="C1605" s="144"/>
      <c r="D1605" s="144"/>
      <c r="E1605" s="144"/>
      <c r="F1605" s="144"/>
      <c r="G1605" s="144"/>
      <c r="H1605" s="144"/>
      <c r="I1605" s="143"/>
    </row>
    <row r="1606" spans="2:9">
      <c r="B1606" s="144"/>
      <c r="C1606" s="144"/>
      <c r="D1606" s="144"/>
      <c r="E1606" s="144"/>
      <c r="F1606" s="144"/>
      <c r="G1606" s="144"/>
      <c r="H1606" s="144"/>
      <c r="I1606" s="143"/>
    </row>
    <row r="1607" spans="2:9">
      <c r="B1607" s="144"/>
      <c r="C1607" s="144"/>
      <c r="D1607" s="144"/>
      <c r="E1607" s="144"/>
      <c r="F1607" s="144"/>
      <c r="G1607" s="144"/>
      <c r="H1607" s="144"/>
      <c r="I1607" s="143"/>
    </row>
    <row r="1608" spans="2:9">
      <c r="B1608" s="144"/>
      <c r="C1608" s="144"/>
      <c r="D1608" s="144"/>
      <c r="E1608" s="144"/>
      <c r="F1608" s="144"/>
      <c r="G1608" s="144"/>
      <c r="H1608" s="144"/>
      <c r="I1608" s="143"/>
    </row>
    <row r="1609" spans="2:9">
      <c r="B1609" s="144"/>
      <c r="C1609" s="144"/>
      <c r="D1609" s="144"/>
      <c r="E1609" s="144"/>
      <c r="F1609" s="144"/>
      <c r="G1609" s="144"/>
      <c r="H1609" s="144"/>
      <c r="I1609" s="143"/>
    </row>
    <row r="1610" spans="2:9">
      <c r="B1610" s="144"/>
      <c r="C1610" s="144"/>
      <c r="D1610" s="144"/>
      <c r="E1610" s="144"/>
      <c r="F1610" s="144"/>
      <c r="G1610" s="144"/>
      <c r="H1610" s="144"/>
      <c r="I1610" s="143"/>
    </row>
    <row r="1611" spans="2:9">
      <c r="B1611" s="144"/>
      <c r="C1611" s="144"/>
      <c r="D1611" s="144"/>
      <c r="E1611" s="144"/>
      <c r="F1611" s="144"/>
      <c r="G1611" s="144"/>
      <c r="H1611" s="144"/>
      <c r="I1611" s="143"/>
    </row>
    <row r="1612" spans="2:9">
      <c r="B1612" s="144"/>
      <c r="C1612" s="144"/>
      <c r="D1612" s="144"/>
      <c r="E1612" s="144"/>
      <c r="F1612" s="144"/>
      <c r="G1612" s="144"/>
      <c r="H1612" s="144"/>
      <c r="I1612" s="143"/>
    </row>
    <row r="1613" spans="2:9">
      <c r="B1613" s="144"/>
      <c r="C1613" s="144"/>
      <c r="D1613" s="144"/>
      <c r="E1613" s="144"/>
      <c r="F1613" s="144"/>
      <c r="G1613" s="144"/>
      <c r="H1613" s="144"/>
      <c r="I1613" s="143"/>
    </row>
    <row r="1614" spans="2:9">
      <c r="B1614" s="144"/>
      <c r="C1614" s="144"/>
      <c r="D1614" s="144"/>
      <c r="E1614" s="144"/>
      <c r="F1614" s="144"/>
      <c r="G1614" s="144"/>
      <c r="H1614" s="144"/>
      <c r="I1614" s="143"/>
    </row>
    <row r="1615" spans="2:9">
      <c r="B1615" s="144"/>
      <c r="C1615" s="144"/>
      <c r="D1615" s="144"/>
      <c r="E1615" s="144"/>
      <c r="F1615" s="144"/>
      <c r="G1615" s="144"/>
      <c r="H1615" s="144"/>
      <c r="I1615" s="143"/>
    </row>
    <row r="1616" spans="2:9">
      <c r="B1616" s="144"/>
      <c r="C1616" s="144"/>
      <c r="D1616" s="144"/>
      <c r="E1616" s="144"/>
      <c r="F1616" s="144"/>
      <c r="G1616" s="144"/>
      <c r="H1616" s="144"/>
      <c r="I1616" s="143"/>
    </row>
    <row r="1617" spans="2:9">
      <c r="B1617" s="144"/>
      <c r="C1617" s="144"/>
      <c r="D1617" s="144"/>
      <c r="E1617" s="144"/>
      <c r="F1617" s="144"/>
      <c r="G1617" s="144"/>
      <c r="H1617" s="144"/>
      <c r="I1617" s="143"/>
    </row>
    <row r="1618" spans="2:9">
      <c r="B1618" s="144"/>
      <c r="C1618" s="144"/>
      <c r="D1618" s="144"/>
      <c r="E1618" s="144"/>
      <c r="F1618" s="144"/>
      <c r="G1618" s="144"/>
      <c r="H1618" s="144"/>
      <c r="I1618" s="143"/>
    </row>
    <row r="1619" spans="2:9">
      <c r="B1619" s="144"/>
      <c r="C1619" s="144"/>
      <c r="D1619" s="144"/>
      <c r="E1619" s="144"/>
      <c r="F1619" s="144"/>
      <c r="G1619" s="144"/>
      <c r="H1619" s="144"/>
      <c r="I1619" s="143"/>
    </row>
    <row r="1620" spans="2:9">
      <c r="B1620" s="144"/>
      <c r="C1620" s="144"/>
      <c r="D1620" s="144"/>
      <c r="E1620" s="144"/>
      <c r="F1620" s="144"/>
      <c r="G1620" s="144"/>
      <c r="H1620" s="144"/>
      <c r="I1620" s="143"/>
    </row>
    <row r="1621" spans="2:9">
      <c r="B1621" s="144"/>
      <c r="C1621" s="144"/>
      <c r="D1621" s="144"/>
      <c r="E1621" s="144"/>
      <c r="F1621" s="144"/>
      <c r="G1621" s="144"/>
      <c r="H1621" s="144"/>
      <c r="I1621" s="143"/>
    </row>
    <row r="1622" spans="2:9">
      <c r="B1622" s="144"/>
      <c r="C1622" s="144"/>
      <c r="D1622" s="144"/>
      <c r="E1622" s="144"/>
      <c r="F1622" s="144"/>
      <c r="G1622" s="144"/>
      <c r="H1622" s="144"/>
      <c r="I1622" s="143"/>
    </row>
    <row r="1623" spans="2:9">
      <c r="B1623" s="144"/>
      <c r="C1623" s="144"/>
      <c r="D1623" s="144"/>
      <c r="E1623" s="144"/>
      <c r="F1623" s="144"/>
      <c r="G1623" s="144"/>
      <c r="H1623" s="144"/>
      <c r="I1623" s="143"/>
    </row>
    <row r="1624" spans="2:9">
      <c r="B1624" s="144"/>
      <c r="C1624" s="144"/>
      <c r="D1624" s="144"/>
      <c r="E1624" s="144"/>
      <c r="F1624" s="144"/>
      <c r="G1624" s="144"/>
      <c r="H1624" s="144"/>
      <c r="I1624" s="143"/>
    </row>
    <row r="1625" spans="2:9">
      <c r="B1625" s="144"/>
      <c r="C1625" s="144"/>
      <c r="D1625" s="144"/>
      <c r="E1625" s="144"/>
      <c r="F1625" s="144"/>
      <c r="G1625" s="144"/>
      <c r="H1625" s="144"/>
      <c r="I1625" s="143"/>
    </row>
    <row r="1626" spans="2:9">
      <c r="B1626" s="144"/>
      <c r="C1626" s="144"/>
      <c r="D1626" s="144"/>
      <c r="E1626" s="144"/>
      <c r="F1626" s="144"/>
      <c r="G1626" s="144"/>
      <c r="H1626" s="144"/>
      <c r="I1626" s="143"/>
    </row>
    <row r="1627" spans="2:9">
      <c r="B1627" s="144"/>
      <c r="C1627" s="144"/>
      <c r="D1627" s="144"/>
      <c r="E1627" s="144"/>
      <c r="F1627" s="144"/>
      <c r="G1627" s="144"/>
      <c r="H1627" s="144"/>
      <c r="I1627" s="143"/>
    </row>
    <row r="1628" spans="2:9">
      <c r="B1628" s="144"/>
      <c r="C1628" s="144"/>
      <c r="D1628" s="144"/>
      <c r="E1628" s="144"/>
      <c r="F1628" s="144"/>
      <c r="G1628" s="144"/>
      <c r="H1628" s="144"/>
      <c r="I1628" s="143"/>
    </row>
    <row r="1629" spans="2:9">
      <c r="B1629" s="144"/>
      <c r="C1629" s="144"/>
      <c r="D1629" s="144"/>
      <c r="E1629" s="144"/>
      <c r="F1629" s="144"/>
      <c r="G1629" s="144"/>
      <c r="H1629" s="144"/>
      <c r="I1629" s="143"/>
    </row>
    <row r="1630" spans="2:9">
      <c r="B1630" s="144"/>
      <c r="C1630" s="144"/>
      <c r="D1630" s="144"/>
      <c r="E1630" s="144"/>
      <c r="F1630" s="144"/>
      <c r="G1630" s="144"/>
      <c r="H1630" s="144"/>
      <c r="I1630" s="143"/>
    </row>
    <row r="1631" spans="2:9">
      <c r="B1631" s="144"/>
      <c r="C1631" s="144"/>
      <c r="D1631" s="144"/>
      <c r="E1631" s="144"/>
      <c r="F1631" s="144"/>
      <c r="G1631" s="144"/>
      <c r="H1631" s="144"/>
      <c r="I1631" s="143"/>
    </row>
    <row r="1632" spans="2:9">
      <c r="B1632" s="144"/>
      <c r="C1632" s="144"/>
      <c r="D1632" s="144"/>
      <c r="E1632" s="144"/>
      <c r="F1632" s="144"/>
      <c r="G1632" s="144"/>
      <c r="H1632" s="144"/>
      <c r="I1632" s="143"/>
    </row>
    <row r="1633" spans="2:9">
      <c r="B1633" s="144"/>
      <c r="C1633" s="144"/>
      <c r="D1633" s="144"/>
      <c r="E1633" s="144"/>
      <c r="F1633" s="144"/>
      <c r="G1633" s="144"/>
      <c r="H1633" s="144"/>
      <c r="I1633" s="143"/>
    </row>
    <row r="1634" spans="2:9">
      <c r="B1634" s="144"/>
      <c r="C1634" s="144"/>
      <c r="D1634" s="144"/>
      <c r="E1634" s="144"/>
      <c r="F1634" s="144"/>
      <c r="G1634" s="144"/>
      <c r="H1634" s="144"/>
      <c r="I1634" s="143"/>
    </row>
    <row r="1635" spans="2:9">
      <c r="B1635" s="144"/>
      <c r="C1635" s="144"/>
      <c r="D1635" s="144"/>
      <c r="E1635" s="144"/>
      <c r="F1635" s="144"/>
      <c r="G1635" s="144"/>
      <c r="H1635" s="144"/>
      <c r="I1635" s="143"/>
    </row>
    <row r="1636" spans="2:9">
      <c r="B1636" s="144"/>
      <c r="C1636" s="144"/>
      <c r="D1636" s="144"/>
      <c r="E1636" s="144"/>
      <c r="F1636" s="144"/>
      <c r="G1636" s="144"/>
      <c r="H1636" s="144"/>
      <c r="I1636" s="143"/>
    </row>
    <row r="1637" spans="2:9">
      <c r="B1637" s="144"/>
      <c r="C1637" s="144"/>
      <c r="D1637" s="144"/>
      <c r="E1637" s="144"/>
      <c r="F1637" s="144"/>
      <c r="G1637" s="144"/>
      <c r="H1637" s="144"/>
      <c r="I1637" s="143"/>
    </row>
    <row r="1638" spans="2:9">
      <c r="B1638" s="144"/>
      <c r="C1638" s="144"/>
      <c r="D1638" s="144"/>
      <c r="E1638" s="144"/>
      <c r="F1638" s="144"/>
      <c r="G1638" s="144"/>
      <c r="H1638" s="144"/>
      <c r="I1638" s="143"/>
    </row>
    <row r="1639" spans="2:9">
      <c r="B1639" s="144"/>
      <c r="C1639" s="144"/>
      <c r="D1639" s="144"/>
      <c r="E1639" s="144"/>
      <c r="F1639" s="144"/>
      <c r="G1639" s="144"/>
      <c r="H1639" s="144"/>
      <c r="I1639" s="143"/>
    </row>
    <row r="1640" spans="2:9">
      <c r="B1640" s="144"/>
      <c r="C1640" s="144"/>
      <c r="D1640" s="144"/>
      <c r="E1640" s="144"/>
      <c r="F1640" s="144"/>
      <c r="G1640" s="144"/>
      <c r="H1640" s="144"/>
      <c r="I1640" s="143"/>
    </row>
    <row r="1641" spans="2:9">
      <c r="B1641" s="144"/>
      <c r="C1641" s="144"/>
      <c r="D1641" s="144"/>
      <c r="E1641" s="144"/>
      <c r="F1641" s="144"/>
      <c r="G1641" s="144"/>
      <c r="H1641" s="144"/>
      <c r="I1641" s="143"/>
    </row>
    <row r="1642" spans="2:9">
      <c r="B1642" s="144"/>
      <c r="C1642" s="144"/>
      <c r="D1642" s="144"/>
      <c r="E1642" s="144"/>
      <c r="F1642" s="144"/>
      <c r="G1642" s="144"/>
      <c r="H1642" s="144"/>
      <c r="I1642" s="143"/>
    </row>
    <row r="1643" spans="2:9">
      <c r="B1643" s="144"/>
      <c r="C1643" s="144"/>
      <c r="D1643" s="144"/>
      <c r="E1643" s="144"/>
      <c r="F1643" s="144"/>
      <c r="G1643" s="144"/>
      <c r="H1643" s="144"/>
      <c r="I1643" s="143"/>
    </row>
    <row r="1644" spans="2:9">
      <c r="B1644" s="144"/>
      <c r="C1644" s="144"/>
      <c r="D1644" s="144"/>
      <c r="E1644" s="144"/>
      <c r="F1644" s="144"/>
      <c r="G1644" s="144"/>
      <c r="H1644" s="144"/>
      <c r="I1644" s="143"/>
    </row>
    <row r="1645" spans="2:9">
      <c r="B1645" s="144"/>
      <c r="C1645" s="144"/>
      <c r="D1645" s="144"/>
      <c r="E1645" s="144"/>
      <c r="F1645" s="144"/>
      <c r="G1645" s="144"/>
      <c r="H1645" s="144"/>
      <c r="I1645" s="143"/>
    </row>
    <row r="1646" spans="2:9">
      <c r="B1646" s="144"/>
      <c r="C1646" s="144"/>
      <c r="D1646" s="144"/>
      <c r="E1646" s="144"/>
      <c r="F1646" s="144"/>
      <c r="G1646" s="144"/>
      <c r="H1646" s="144"/>
      <c r="I1646" s="143"/>
    </row>
    <row r="1647" spans="2:9">
      <c r="B1647" s="144"/>
      <c r="C1647" s="144"/>
      <c r="D1647" s="144"/>
      <c r="E1647" s="144"/>
      <c r="F1647" s="144"/>
      <c r="G1647" s="144"/>
      <c r="H1647" s="144"/>
      <c r="I1647" s="143"/>
    </row>
    <row r="1648" spans="2:9">
      <c r="B1648" s="144"/>
      <c r="C1648" s="144"/>
      <c r="D1648" s="144"/>
      <c r="E1648" s="144"/>
      <c r="F1648" s="144"/>
      <c r="G1648" s="144"/>
      <c r="H1648" s="144"/>
      <c r="I1648" s="143"/>
    </row>
    <row r="1649" spans="2:9">
      <c r="B1649" s="144"/>
      <c r="C1649" s="144"/>
      <c r="D1649" s="144"/>
      <c r="E1649" s="144"/>
      <c r="F1649" s="144"/>
      <c r="G1649" s="144"/>
      <c r="H1649" s="144"/>
      <c r="I1649" s="143"/>
    </row>
    <row r="1650" spans="2:9">
      <c r="B1650" s="144"/>
      <c r="C1650" s="144"/>
      <c r="D1650" s="144"/>
      <c r="E1650" s="144"/>
      <c r="F1650" s="144"/>
      <c r="G1650" s="144"/>
      <c r="H1650" s="144"/>
      <c r="I1650" s="143"/>
    </row>
    <row r="1651" spans="2:9">
      <c r="B1651" s="144"/>
      <c r="C1651" s="144"/>
      <c r="D1651" s="144"/>
      <c r="E1651" s="144"/>
      <c r="F1651" s="144"/>
      <c r="G1651" s="144"/>
      <c r="H1651" s="144"/>
      <c r="I1651" s="143"/>
    </row>
    <row r="1652" spans="2:9">
      <c r="B1652" s="144"/>
      <c r="C1652" s="144"/>
      <c r="D1652" s="144"/>
      <c r="E1652" s="144"/>
      <c r="F1652" s="144"/>
      <c r="G1652" s="144"/>
      <c r="H1652" s="144"/>
      <c r="I1652" s="143"/>
    </row>
    <row r="1653" spans="2:9">
      <c r="B1653" s="144"/>
      <c r="C1653" s="144"/>
      <c r="D1653" s="144"/>
      <c r="E1653" s="144"/>
      <c r="F1653" s="144"/>
      <c r="G1653" s="144"/>
      <c r="H1653" s="144"/>
      <c r="I1653" s="143"/>
    </row>
    <row r="1654" spans="2:9">
      <c r="B1654" s="144"/>
      <c r="C1654" s="144"/>
      <c r="D1654" s="144"/>
      <c r="E1654" s="144"/>
      <c r="F1654" s="144"/>
      <c r="G1654" s="144"/>
      <c r="H1654" s="144"/>
      <c r="I1654" s="143"/>
    </row>
    <row r="1655" spans="2:9">
      <c r="B1655" s="144"/>
      <c r="C1655" s="144"/>
      <c r="D1655" s="144"/>
      <c r="E1655" s="144"/>
      <c r="F1655" s="144"/>
      <c r="G1655" s="144"/>
      <c r="H1655" s="144"/>
      <c r="I1655" s="143"/>
    </row>
    <row r="1656" spans="2:9">
      <c r="B1656" s="144"/>
      <c r="C1656" s="144"/>
      <c r="D1656" s="144"/>
      <c r="E1656" s="144"/>
      <c r="F1656" s="144"/>
      <c r="G1656" s="144"/>
      <c r="H1656" s="144"/>
      <c r="I1656" s="143"/>
    </row>
    <row r="1657" spans="2:9">
      <c r="B1657" s="144"/>
      <c r="C1657" s="144"/>
      <c r="D1657" s="144"/>
      <c r="E1657" s="144"/>
      <c r="F1657" s="144"/>
      <c r="G1657" s="144"/>
      <c r="H1657" s="144"/>
      <c r="I1657" s="143"/>
    </row>
    <row r="1658" spans="2:9">
      <c r="B1658" s="144"/>
      <c r="C1658" s="144"/>
      <c r="D1658" s="144"/>
      <c r="E1658" s="144"/>
      <c r="F1658" s="144"/>
      <c r="G1658" s="144"/>
      <c r="H1658" s="144"/>
      <c r="I1658" s="143"/>
    </row>
    <row r="1659" spans="2:9">
      <c r="B1659" s="144"/>
      <c r="C1659" s="144"/>
      <c r="D1659" s="144"/>
      <c r="E1659" s="144"/>
      <c r="F1659" s="144"/>
      <c r="G1659" s="144"/>
      <c r="H1659" s="144"/>
      <c r="I1659" s="143"/>
    </row>
    <row r="1660" spans="2:9">
      <c r="B1660" s="144"/>
      <c r="C1660" s="144"/>
      <c r="D1660" s="144"/>
      <c r="E1660" s="144"/>
      <c r="F1660" s="144"/>
      <c r="G1660" s="144"/>
      <c r="H1660" s="144"/>
      <c r="I1660" s="143"/>
    </row>
    <row r="1661" spans="2:9">
      <c r="B1661" s="144"/>
      <c r="C1661" s="144"/>
      <c r="D1661" s="144"/>
      <c r="E1661" s="144"/>
      <c r="F1661" s="144"/>
      <c r="G1661" s="144"/>
      <c r="H1661" s="144"/>
      <c r="I1661" s="143"/>
    </row>
    <row r="1662" spans="2:9">
      <c r="B1662" s="144"/>
      <c r="C1662" s="144"/>
      <c r="D1662" s="144"/>
      <c r="E1662" s="144"/>
      <c r="F1662" s="144"/>
      <c r="G1662" s="144"/>
      <c r="H1662" s="144"/>
      <c r="I1662" s="143"/>
    </row>
    <row r="1663" spans="2:9">
      <c r="B1663" s="144"/>
      <c r="C1663" s="144"/>
      <c r="D1663" s="144"/>
      <c r="E1663" s="144"/>
      <c r="F1663" s="144"/>
      <c r="G1663" s="144"/>
      <c r="H1663" s="144"/>
      <c r="I1663" s="143"/>
    </row>
    <row r="1664" spans="2:9">
      <c r="B1664" s="144"/>
      <c r="C1664" s="144"/>
      <c r="D1664" s="144"/>
      <c r="E1664" s="144"/>
      <c r="F1664" s="144"/>
      <c r="G1664" s="144"/>
      <c r="H1664" s="144"/>
      <c r="I1664" s="143"/>
    </row>
    <row r="1665" spans="2:9">
      <c r="B1665" s="144"/>
      <c r="C1665" s="144"/>
      <c r="D1665" s="144"/>
      <c r="E1665" s="144"/>
      <c r="F1665" s="144"/>
      <c r="G1665" s="144"/>
      <c r="H1665" s="144"/>
      <c r="I1665" s="143"/>
    </row>
    <row r="1666" spans="2:9">
      <c r="B1666" s="144"/>
      <c r="C1666" s="144"/>
      <c r="D1666" s="144"/>
      <c r="E1666" s="144"/>
      <c r="F1666" s="144"/>
      <c r="G1666" s="144"/>
      <c r="H1666" s="144"/>
      <c r="I1666" s="143"/>
    </row>
    <row r="1667" spans="2:9">
      <c r="B1667" s="144"/>
      <c r="C1667" s="144"/>
      <c r="D1667" s="144"/>
      <c r="E1667" s="144"/>
      <c r="F1667" s="144"/>
      <c r="G1667" s="144"/>
      <c r="H1667" s="144"/>
      <c r="I1667" s="143"/>
    </row>
    <row r="1668" spans="2:9">
      <c r="B1668" s="144"/>
      <c r="C1668" s="144"/>
      <c r="D1668" s="144"/>
      <c r="E1668" s="144"/>
      <c r="F1668" s="144"/>
      <c r="G1668" s="144"/>
      <c r="H1668" s="144"/>
      <c r="I1668" s="143"/>
    </row>
    <row r="1669" spans="2:9">
      <c r="B1669" s="144"/>
      <c r="C1669" s="144"/>
      <c r="D1669" s="144"/>
      <c r="E1669" s="144"/>
      <c r="F1669" s="144"/>
      <c r="G1669" s="144"/>
      <c r="H1669" s="144"/>
      <c r="I1669" s="143"/>
    </row>
    <row r="1670" spans="2:9">
      <c r="B1670" s="144"/>
      <c r="C1670" s="144"/>
      <c r="D1670" s="144"/>
      <c r="E1670" s="144"/>
      <c r="F1670" s="144"/>
      <c r="G1670" s="144"/>
      <c r="H1670" s="144"/>
      <c r="I1670" s="143"/>
    </row>
    <row r="1671" spans="2:9">
      <c r="B1671" s="144"/>
      <c r="C1671" s="144"/>
      <c r="D1671" s="144"/>
      <c r="E1671" s="144"/>
      <c r="F1671" s="144"/>
      <c r="G1671" s="144"/>
      <c r="H1671" s="144"/>
      <c r="I1671" s="143"/>
    </row>
    <row r="1672" spans="2:9">
      <c r="B1672" s="144"/>
      <c r="C1672" s="144"/>
      <c r="D1672" s="144"/>
      <c r="E1672" s="144"/>
      <c r="F1672" s="144"/>
      <c r="G1672" s="144"/>
      <c r="H1672" s="144"/>
      <c r="I1672" s="143"/>
    </row>
    <row r="1673" spans="2:9">
      <c r="B1673" s="144"/>
      <c r="C1673" s="144"/>
      <c r="D1673" s="144"/>
      <c r="E1673" s="144"/>
      <c r="F1673" s="144"/>
      <c r="G1673" s="144"/>
      <c r="H1673" s="144"/>
      <c r="I1673" s="143"/>
    </row>
    <row r="1674" spans="2:9">
      <c r="B1674" s="144"/>
      <c r="C1674" s="144"/>
      <c r="D1674" s="144"/>
      <c r="E1674" s="144"/>
      <c r="F1674" s="144"/>
      <c r="G1674" s="144"/>
      <c r="H1674" s="144"/>
      <c r="I1674" s="143"/>
    </row>
    <row r="1675" spans="2:9">
      <c r="B1675" s="144"/>
      <c r="C1675" s="144"/>
      <c r="D1675" s="144"/>
      <c r="E1675" s="144"/>
      <c r="F1675" s="144"/>
      <c r="G1675" s="144"/>
      <c r="H1675" s="144"/>
      <c r="I1675" s="143"/>
    </row>
    <row r="1676" spans="2:9">
      <c r="B1676" s="144"/>
      <c r="C1676" s="144"/>
      <c r="D1676" s="144"/>
      <c r="E1676" s="144"/>
      <c r="F1676" s="144"/>
      <c r="G1676" s="144"/>
      <c r="H1676" s="144"/>
      <c r="I1676" s="143"/>
    </row>
    <row r="1677" spans="2:9">
      <c r="B1677" s="144"/>
      <c r="C1677" s="144"/>
      <c r="D1677" s="144"/>
      <c r="E1677" s="144"/>
      <c r="F1677" s="144"/>
      <c r="G1677" s="144"/>
      <c r="H1677" s="144"/>
      <c r="I1677" s="143"/>
    </row>
    <row r="1678" spans="2:9">
      <c r="B1678" s="144"/>
      <c r="C1678" s="144"/>
      <c r="D1678" s="144"/>
      <c r="E1678" s="144"/>
      <c r="F1678" s="144"/>
      <c r="G1678" s="144"/>
      <c r="H1678" s="144"/>
      <c r="I1678" s="143"/>
    </row>
    <row r="1679" spans="2:9">
      <c r="B1679" s="144"/>
      <c r="C1679" s="144"/>
      <c r="D1679" s="144"/>
      <c r="E1679" s="144"/>
      <c r="F1679" s="144"/>
      <c r="G1679" s="144"/>
      <c r="H1679" s="144"/>
      <c r="I1679" s="143"/>
    </row>
    <row r="1680" spans="2:9">
      <c r="B1680" s="144"/>
      <c r="C1680" s="144"/>
      <c r="D1680" s="144"/>
      <c r="E1680" s="144"/>
      <c r="F1680" s="144"/>
      <c r="G1680" s="144"/>
      <c r="H1680" s="144"/>
      <c r="I1680" s="143"/>
    </row>
    <row r="1681" spans="2:9">
      <c r="B1681" s="144"/>
      <c r="C1681" s="144"/>
      <c r="D1681" s="144"/>
      <c r="E1681" s="144"/>
      <c r="F1681" s="144"/>
      <c r="G1681" s="144"/>
      <c r="H1681" s="144"/>
      <c r="I1681" s="143"/>
    </row>
    <row r="1682" spans="2:9">
      <c r="B1682" s="144"/>
      <c r="C1682" s="144"/>
      <c r="D1682" s="144"/>
      <c r="E1682" s="144"/>
      <c r="F1682" s="144"/>
      <c r="G1682" s="144"/>
      <c r="H1682" s="144"/>
      <c r="I1682" s="143"/>
    </row>
    <row r="1683" spans="2:9">
      <c r="B1683" s="144"/>
      <c r="C1683" s="144"/>
      <c r="D1683" s="144"/>
      <c r="E1683" s="144"/>
      <c r="F1683" s="144"/>
      <c r="G1683" s="144"/>
      <c r="H1683" s="144"/>
      <c r="I1683" s="143"/>
    </row>
    <row r="1684" spans="2:9">
      <c r="B1684" s="144"/>
      <c r="C1684" s="144"/>
      <c r="D1684" s="144"/>
      <c r="E1684" s="144"/>
      <c r="F1684" s="144"/>
      <c r="G1684" s="144"/>
      <c r="H1684" s="144"/>
      <c r="I1684" s="143"/>
    </row>
    <row r="1685" spans="2:9">
      <c r="B1685" s="144"/>
      <c r="C1685" s="144"/>
      <c r="D1685" s="144"/>
      <c r="E1685" s="144"/>
      <c r="F1685" s="144"/>
      <c r="G1685" s="144"/>
      <c r="H1685" s="144"/>
      <c r="I1685" s="143"/>
    </row>
    <row r="1686" spans="2:9">
      <c r="B1686" s="144"/>
      <c r="C1686" s="144"/>
      <c r="D1686" s="144"/>
      <c r="E1686" s="144"/>
      <c r="F1686" s="144"/>
      <c r="G1686" s="144"/>
      <c r="H1686" s="144"/>
      <c r="I1686" s="143"/>
    </row>
    <row r="1687" spans="2:9">
      <c r="B1687" s="144"/>
      <c r="C1687" s="144"/>
      <c r="D1687" s="144"/>
      <c r="E1687" s="144"/>
      <c r="F1687" s="144"/>
      <c r="G1687" s="144"/>
      <c r="H1687" s="144"/>
      <c r="I1687" s="143"/>
    </row>
    <row r="1688" spans="2:9">
      <c r="B1688" s="144"/>
      <c r="C1688" s="144"/>
      <c r="D1688" s="144"/>
      <c r="E1688" s="144"/>
      <c r="F1688" s="144"/>
      <c r="G1688" s="144"/>
      <c r="H1688" s="144"/>
      <c r="I1688" s="143"/>
    </row>
    <row r="1689" spans="2:9">
      <c r="B1689" s="144"/>
      <c r="C1689" s="144"/>
      <c r="D1689" s="144"/>
      <c r="E1689" s="144"/>
      <c r="F1689" s="144"/>
      <c r="G1689" s="144"/>
      <c r="H1689" s="144"/>
      <c r="I1689" s="143"/>
    </row>
    <row r="1690" spans="2:9">
      <c r="B1690" s="144"/>
      <c r="C1690" s="144"/>
      <c r="D1690" s="144"/>
      <c r="E1690" s="144"/>
      <c r="F1690" s="144"/>
      <c r="G1690" s="144"/>
      <c r="H1690" s="144"/>
      <c r="I1690" s="143"/>
    </row>
    <row r="1691" spans="2:9">
      <c r="B1691" s="144"/>
      <c r="C1691" s="144"/>
      <c r="D1691" s="144"/>
      <c r="E1691" s="144"/>
      <c r="F1691" s="144"/>
      <c r="G1691" s="144"/>
      <c r="H1691" s="144"/>
      <c r="I1691" s="143"/>
    </row>
    <row r="1692" spans="2:9">
      <c r="B1692" s="144"/>
      <c r="C1692" s="144"/>
      <c r="D1692" s="144"/>
      <c r="E1692" s="144"/>
      <c r="F1692" s="144"/>
      <c r="G1692" s="144"/>
      <c r="H1692" s="144"/>
      <c r="I1692" s="143"/>
    </row>
    <row r="1693" spans="2:9">
      <c r="B1693" s="144"/>
      <c r="C1693" s="144"/>
      <c r="D1693" s="144"/>
      <c r="E1693" s="144"/>
      <c r="F1693" s="144"/>
      <c r="G1693" s="144"/>
      <c r="H1693" s="144"/>
      <c r="I1693" s="143"/>
    </row>
    <row r="1694" spans="2:9">
      <c r="B1694" s="144"/>
      <c r="C1694" s="144"/>
      <c r="D1694" s="144"/>
      <c r="E1694" s="144"/>
      <c r="F1694" s="144"/>
      <c r="G1694" s="144"/>
      <c r="H1694" s="144"/>
      <c r="I1694" s="143"/>
    </row>
    <row r="1695" spans="2:9">
      <c r="B1695" s="144"/>
      <c r="C1695" s="144"/>
      <c r="D1695" s="144"/>
      <c r="E1695" s="144"/>
      <c r="F1695" s="144"/>
      <c r="G1695" s="144"/>
      <c r="H1695" s="144"/>
      <c r="I1695" s="143"/>
    </row>
    <row r="1696" spans="2:9">
      <c r="B1696" s="144"/>
      <c r="C1696" s="144"/>
      <c r="D1696" s="144"/>
      <c r="E1696" s="144"/>
      <c r="F1696" s="144"/>
      <c r="G1696" s="144"/>
      <c r="H1696" s="144"/>
      <c r="I1696" s="143"/>
    </row>
    <row r="1697" spans="2:9">
      <c r="B1697" s="144"/>
      <c r="C1697" s="144"/>
      <c r="D1697" s="144"/>
      <c r="E1697" s="144"/>
      <c r="F1697" s="144"/>
      <c r="G1697" s="144"/>
      <c r="H1697" s="144"/>
      <c r="I1697" s="143"/>
    </row>
    <row r="1698" spans="2:9">
      <c r="B1698" s="144"/>
      <c r="C1698" s="144"/>
      <c r="D1698" s="144"/>
      <c r="E1698" s="144"/>
      <c r="F1698" s="144"/>
      <c r="G1698" s="144"/>
      <c r="H1698" s="144"/>
      <c r="I1698" s="143"/>
    </row>
    <row r="1699" spans="2:9">
      <c r="B1699" s="144"/>
      <c r="C1699" s="144"/>
      <c r="D1699" s="144"/>
      <c r="E1699" s="144"/>
      <c r="F1699" s="144"/>
      <c r="G1699" s="144"/>
      <c r="H1699" s="144"/>
      <c r="I1699" s="143"/>
    </row>
    <row r="1700" spans="2:9">
      <c r="B1700" s="144"/>
      <c r="C1700" s="144"/>
      <c r="D1700" s="144"/>
      <c r="E1700" s="144"/>
      <c r="F1700" s="144"/>
      <c r="G1700" s="144"/>
      <c r="H1700" s="144"/>
      <c r="I1700" s="143"/>
    </row>
    <row r="1701" spans="2:9">
      <c r="B1701" s="144"/>
      <c r="C1701" s="144"/>
      <c r="D1701" s="144"/>
      <c r="E1701" s="144"/>
      <c r="F1701" s="144"/>
      <c r="G1701" s="144"/>
      <c r="H1701" s="144"/>
      <c r="I1701" s="143"/>
    </row>
    <row r="1702" spans="2:9">
      <c r="B1702" s="144"/>
      <c r="C1702" s="144"/>
      <c r="D1702" s="144"/>
      <c r="E1702" s="144"/>
      <c r="F1702" s="144"/>
      <c r="G1702" s="144"/>
      <c r="H1702" s="144"/>
      <c r="I1702" s="143"/>
    </row>
    <row r="1703" spans="2:9">
      <c r="B1703" s="144"/>
      <c r="C1703" s="144"/>
      <c r="D1703" s="144"/>
      <c r="E1703" s="144"/>
      <c r="F1703" s="144"/>
      <c r="G1703" s="144"/>
      <c r="H1703" s="144"/>
      <c r="I1703" s="143"/>
    </row>
    <row r="1704" spans="2:9">
      <c r="B1704" s="144"/>
      <c r="C1704" s="144"/>
      <c r="D1704" s="144"/>
      <c r="E1704" s="144"/>
      <c r="F1704" s="144"/>
      <c r="G1704" s="144"/>
      <c r="H1704" s="144"/>
      <c r="I1704" s="143"/>
    </row>
    <row r="1705" spans="2:9">
      <c r="B1705" s="144"/>
      <c r="C1705" s="144"/>
      <c r="D1705" s="144"/>
      <c r="E1705" s="144"/>
      <c r="F1705" s="144"/>
      <c r="G1705" s="144"/>
      <c r="H1705" s="144"/>
      <c r="I1705" s="143"/>
    </row>
    <row r="1706" spans="2:9">
      <c r="B1706" s="144"/>
      <c r="C1706" s="144"/>
      <c r="D1706" s="144"/>
      <c r="E1706" s="144"/>
      <c r="F1706" s="144"/>
      <c r="G1706" s="144"/>
      <c r="H1706" s="144"/>
      <c r="I1706" s="143"/>
    </row>
    <row r="1707" spans="2:9">
      <c r="B1707" s="144"/>
      <c r="C1707" s="144"/>
      <c r="D1707" s="144"/>
      <c r="E1707" s="144"/>
      <c r="F1707" s="144"/>
      <c r="G1707" s="144"/>
      <c r="H1707" s="144"/>
      <c r="I1707" s="143"/>
    </row>
    <row r="1708" spans="2:9">
      <c r="B1708" s="144"/>
      <c r="C1708" s="144"/>
      <c r="D1708" s="144"/>
      <c r="E1708" s="144"/>
      <c r="F1708" s="144"/>
      <c r="G1708" s="144"/>
      <c r="H1708" s="144"/>
      <c r="I1708" s="143"/>
    </row>
    <row r="1709" spans="2:9">
      <c r="B1709" s="144"/>
      <c r="C1709" s="144"/>
      <c r="D1709" s="144"/>
      <c r="E1709" s="144"/>
      <c r="F1709" s="144"/>
      <c r="G1709" s="144"/>
      <c r="H1709" s="144"/>
      <c r="I1709" s="143"/>
    </row>
    <row r="1710" spans="2:9">
      <c r="B1710" s="144"/>
      <c r="C1710" s="144"/>
      <c r="D1710" s="144"/>
      <c r="E1710" s="144"/>
      <c r="F1710" s="144"/>
      <c r="G1710" s="144"/>
      <c r="H1710" s="144"/>
      <c r="I1710" s="143"/>
    </row>
    <row r="1711" spans="2:9">
      <c r="B1711" s="144"/>
      <c r="C1711" s="144"/>
      <c r="D1711" s="144"/>
      <c r="E1711" s="144"/>
      <c r="F1711" s="144"/>
      <c r="G1711" s="144"/>
      <c r="H1711" s="144"/>
      <c r="I1711" s="143"/>
    </row>
    <row r="1712" spans="2:9">
      <c r="B1712" s="144"/>
      <c r="C1712" s="144"/>
      <c r="D1712" s="144"/>
      <c r="E1712" s="144"/>
      <c r="F1712" s="144"/>
      <c r="G1712" s="144"/>
      <c r="H1712" s="144"/>
      <c r="I1712" s="143"/>
    </row>
    <row r="1713" spans="2:9">
      <c r="B1713" s="144"/>
      <c r="C1713" s="144"/>
      <c r="D1713" s="144"/>
      <c r="E1713" s="144"/>
      <c r="F1713" s="144"/>
      <c r="G1713" s="144"/>
      <c r="H1713" s="144"/>
      <c r="I1713" s="143"/>
    </row>
    <row r="1714" spans="2:9">
      <c r="B1714" s="144"/>
      <c r="C1714" s="144"/>
      <c r="D1714" s="144"/>
      <c r="E1714" s="144"/>
      <c r="F1714" s="144"/>
      <c r="G1714" s="144"/>
      <c r="H1714" s="144"/>
      <c r="I1714" s="143"/>
    </row>
    <row r="1715" spans="2:9">
      <c r="B1715" s="144"/>
      <c r="C1715" s="144"/>
      <c r="D1715" s="144"/>
      <c r="E1715" s="144"/>
      <c r="F1715" s="144"/>
      <c r="G1715" s="144"/>
      <c r="H1715" s="144"/>
      <c r="I1715" s="143"/>
    </row>
    <row r="1716" spans="2:9">
      <c r="B1716" s="144"/>
      <c r="C1716" s="144"/>
      <c r="D1716" s="144"/>
      <c r="E1716" s="144"/>
      <c r="F1716" s="144"/>
      <c r="G1716" s="144"/>
      <c r="H1716" s="144"/>
      <c r="I1716" s="143"/>
    </row>
    <row r="1717" spans="2:9">
      <c r="B1717" s="144"/>
      <c r="C1717" s="144"/>
      <c r="D1717" s="144"/>
      <c r="E1717" s="144"/>
      <c r="F1717" s="144"/>
      <c r="G1717" s="144"/>
      <c r="H1717" s="144"/>
      <c r="I1717" s="143"/>
    </row>
    <row r="1718" spans="2:9">
      <c r="B1718" s="144"/>
      <c r="C1718" s="144"/>
      <c r="D1718" s="144"/>
      <c r="E1718" s="144"/>
      <c r="F1718" s="144"/>
      <c r="G1718" s="144"/>
      <c r="H1718" s="144"/>
      <c r="I1718" s="143"/>
    </row>
    <row r="1719" spans="2:9">
      <c r="B1719" s="144"/>
      <c r="C1719" s="144"/>
      <c r="D1719" s="144"/>
      <c r="E1719" s="144"/>
      <c r="F1719" s="144"/>
      <c r="G1719" s="144"/>
      <c r="H1719" s="144"/>
      <c r="I1719" s="143"/>
    </row>
    <row r="1720" spans="2:9">
      <c r="B1720" s="144"/>
      <c r="C1720" s="144"/>
      <c r="D1720" s="144"/>
      <c r="E1720" s="144"/>
      <c r="F1720" s="144"/>
      <c r="G1720" s="144"/>
      <c r="H1720" s="144"/>
      <c r="I1720" s="143"/>
    </row>
    <row r="1721" spans="2:9">
      <c r="B1721" s="144"/>
      <c r="C1721" s="144"/>
      <c r="D1721" s="144"/>
      <c r="E1721" s="144"/>
      <c r="F1721" s="144"/>
      <c r="G1721" s="144"/>
      <c r="H1721" s="144"/>
      <c r="I1721" s="143"/>
    </row>
    <row r="1722" spans="2:9">
      <c r="B1722" s="144"/>
      <c r="C1722" s="144"/>
      <c r="D1722" s="144"/>
      <c r="E1722" s="144"/>
      <c r="F1722" s="144"/>
      <c r="G1722" s="144"/>
      <c r="H1722" s="144"/>
      <c r="I1722" s="143"/>
    </row>
    <row r="1723" spans="2:9">
      <c r="B1723" s="144"/>
      <c r="C1723" s="144"/>
      <c r="D1723" s="144"/>
      <c r="E1723" s="144"/>
      <c r="F1723" s="144"/>
      <c r="G1723" s="144"/>
      <c r="H1723" s="144"/>
      <c r="I1723" s="143"/>
    </row>
    <row r="1724" spans="2:9">
      <c r="B1724" s="144"/>
      <c r="C1724" s="144"/>
      <c r="D1724" s="144"/>
      <c r="E1724" s="144"/>
      <c r="F1724" s="144"/>
      <c r="G1724" s="144"/>
      <c r="H1724" s="144"/>
      <c r="I1724" s="143"/>
    </row>
    <row r="1725" spans="2:9">
      <c r="B1725" s="144"/>
      <c r="C1725" s="144"/>
      <c r="D1725" s="144"/>
      <c r="E1725" s="144"/>
      <c r="F1725" s="144"/>
      <c r="G1725" s="144"/>
      <c r="H1725" s="144"/>
      <c r="I1725" s="143"/>
    </row>
    <row r="1726" spans="2:9">
      <c r="B1726" s="144"/>
      <c r="C1726" s="144"/>
      <c r="D1726" s="144"/>
      <c r="E1726" s="144"/>
      <c r="F1726" s="144"/>
      <c r="G1726" s="144"/>
      <c r="H1726" s="144"/>
      <c r="I1726" s="143"/>
    </row>
    <row r="1727" spans="2:9">
      <c r="B1727" s="144"/>
      <c r="C1727" s="144"/>
      <c r="D1727" s="144"/>
      <c r="E1727" s="144"/>
      <c r="F1727" s="144"/>
      <c r="G1727" s="144"/>
      <c r="H1727" s="144"/>
      <c r="I1727" s="143"/>
    </row>
    <row r="1728" spans="2:9">
      <c r="B1728" s="144"/>
      <c r="C1728" s="144"/>
      <c r="D1728" s="144"/>
      <c r="E1728" s="144"/>
      <c r="F1728" s="144"/>
      <c r="G1728" s="144"/>
      <c r="H1728" s="144"/>
      <c r="I1728" s="143"/>
    </row>
    <row r="1729" spans="2:9">
      <c r="B1729" s="144"/>
      <c r="C1729" s="144"/>
      <c r="D1729" s="144"/>
      <c r="E1729" s="144"/>
      <c r="F1729" s="144"/>
      <c r="G1729" s="144"/>
      <c r="H1729" s="144"/>
      <c r="I1729" s="143"/>
    </row>
    <row r="1730" spans="2:9">
      <c r="B1730" s="144"/>
      <c r="C1730" s="144"/>
      <c r="D1730" s="144"/>
      <c r="E1730" s="144"/>
      <c r="F1730" s="144"/>
      <c r="G1730" s="144"/>
      <c r="H1730" s="144"/>
      <c r="I1730" s="143"/>
    </row>
    <row r="1731" spans="2:9">
      <c r="B1731" s="144"/>
      <c r="C1731" s="144"/>
      <c r="D1731" s="144"/>
      <c r="E1731" s="144"/>
      <c r="F1731" s="144"/>
      <c r="G1731" s="144"/>
      <c r="H1731" s="144"/>
      <c r="I1731" s="143"/>
    </row>
    <row r="1732" spans="2:9">
      <c r="B1732" s="144"/>
      <c r="C1732" s="144"/>
      <c r="D1732" s="144"/>
      <c r="E1732" s="144"/>
      <c r="F1732" s="144"/>
      <c r="G1732" s="144"/>
      <c r="H1732" s="144"/>
      <c r="I1732" s="143"/>
    </row>
    <row r="1733" spans="2:9">
      <c r="B1733" s="144"/>
      <c r="C1733" s="144"/>
      <c r="D1733" s="144"/>
      <c r="E1733" s="144"/>
      <c r="F1733" s="144"/>
      <c r="G1733" s="144"/>
      <c r="H1733" s="144"/>
      <c r="I1733" s="143"/>
    </row>
    <row r="1734" spans="2:9">
      <c r="B1734" s="144"/>
      <c r="C1734" s="144"/>
      <c r="D1734" s="144"/>
      <c r="E1734" s="144"/>
      <c r="F1734" s="144"/>
      <c r="G1734" s="144"/>
      <c r="H1734" s="144"/>
      <c r="I1734" s="143"/>
    </row>
    <row r="1735" spans="2:9">
      <c r="B1735" s="144"/>
      <c r="C1735" s="144"/>
      <c r="D1735" s="144"/>
      <c r="E1735" s="144"/>
      <c r="F1735" s="144"/>
      <c r="G1735" s="144"/>
      <c r="H1735" s="144"/>
      <c r="I1735" s="143"/>
    </row>
    <row r="1736" spans="2:9">
      <c r="B1736" s="144"/>
      <c r="C1736" s="144"/>
      <c r="D1736" s="144"/>
      <c r="E1736" s="144"/>
      <c r="F1736" s="144"/>
      <c r="G1736" s="144"/>
      <c r="H1736" s="144"/>
      <c r="I1736" s="143"/>
    </row>
    <row r="1737" spans="2:9">
      <c r="B1737" s="144"/>
      <c r="C1737" s="144"/>
      <c r="D1737" s="144"/>
      <c r="E1737" s="144"/>
      <c r="F1737" s="144"/>
      <c r="G1737" s="144"/>
      <c r="H1737" s="144"/>
      <c r="I1737" s="143"/>
    </row>
    <row r="1738" spans="2:9">
      <c r="B1738" s="144"/>
      <c r="C1738" s="144"/>
      <c r="D1738" s="144"/>
      <c r="E1738" s="144"/>
      <c r="F1738" s="144"/>
      <c r="G1738" s="144"/>
      <c r="H1738" s="144"/>
      <c r="I1738" s="143"/>
    </row>
    <row r="1739" spans="2:9">
      <c r="B1739" s="144"/>
      <c r="C1739" s="144"/>
      <c r="D1739" s="144"/>
      <c r="E1739" s="144"/>
      <c r="F1739" s="144"/>
      <c r="G1739" s="144"/>
      <c r="H1739" s="144"/>
      <c r="I1739" s="143"/>
    </row>
    <row r="1740" spans="2:9">
      <c r="B1740" s="144"/>
      <c r="C1740" s="144"/>
      <c r="D1740" s="144"/>
      <c r="E1740" s="144"/>
      <c r="F1740" s="144"/>
      <c r="G1740" s="144"/>
      <c r="H1740" s="144"/>
      <c r="I1740" s="143"/>
    </row>
    <row r="1741" spans="2:9">
      <c r="B1741" s="144"/>
      <c r="C1741" s="144"/>
      <c r="D1741" s="144"/>
      <c r="E1741" s="144"/>
      <c r="F1741" s="144"/>
      <c r="G1741" s="144"/>
      <c r="H1741" s="144"/>
      <c r="I1741" s="143"/>
    </row>
    <row r="1742" spans="2:9">
      <c r="B1742" s="144"/>
      <c r="C1742" s="144"/>
      <c r="D1742" s="144"/>
      <c r="E1742" s="144"/>
      <c r="F1742" s="144"/>
      <c r="G1742" s="144"/>
      <c r="H1742" s="144"/>
      <c r="I1742" s="143"/>
    </row>
    <row r="1743" spans="2:9">
      <c r="B1743" s="144"/>
      <c r="C1743" s="144"/>
      <c r="D1743" s="144"/>
      <c r="E1743" s="144"/>
      <c r="F1743" s="144"/>
      <c r="G1743" s="144"/>
      <c r="H1743" s="144"/>
      <c r="I1743" s="143"/>
    </row>
    <row r="1744" spans="2:9">
      <c r="B1744" s="144"/>
      <c r="C1744" s="144"/>
      <c r="D1744" s="144"/>
      <c r="E1744" s="144"/>
      <c r="F1744" s="144"/>
      <c r="G1744" s="144"/>
      <c r="H1744" s="144"/>
      <c r="I1744" s="143"/>
    </row>
    <row r="1745" spans="2:9">
      <c r="B1745" s="144"/>
      <c r="C1745" s="144"/>
      <c r="D1745" s="144"/>
      <c r="E1745" s="144"/>
      <c r="F1745" s="144"/>
      <c r="G1745" s="144"/>
      <c r="H1745" s="144"/>
      <c r="I1745" s="143"/>
    </row>
    <row r="1746" spans="2:9">
      <c r="B1746" s="144"/>
      <c r="C1746" s="144"/>
      <c r="D1746" s="144"/>
      <c r="E1746" s="144"/>
      <c r="F1746" s="144"/>
      <c r="G1746" s="144"/>
      <c r="H1746" s="144"/>
      <c r="I1746" s="143"/>
    </row>
    <row r="1747" spans="2:9">
      <c r="B1747" s="144"/>
      <c r="C1747" s="144"/>
      <c r="D1747" s="144"/>
      <c r="E1747" s="144"/>
      <c r="F1747" s="144"/>
      <c r="G1747" s="144"/>
      <c r="H1747" s="144"/>
      <c r="I1747" s="143"/>
    </row>
    <row r="1748" spans="2:9">
      <c r="B1748" s="144"/>
      <c r="C1748" s="144"/>
      <c r="D1748" s="144"/>
      <c r="E1748" s="144"/>
      <c r="F1748" s="144"/>
      <c r="G1748" s="144"/>
      <c r="H1748" s="144"/>
      <c r="I1748" s="143"/>
    </row>
    <row r="1749" spans="2:9">
      <c r="B1749" s="144"/>
      <c r="C1749" s="144"/>
      <c r="D1749" s="144"/>
      <c r="E1749" s="144"/>
      <c r="F1749" s="144"/>
      <c r="G1749" s="144"/>
      <c r="H1749" s="144"/>
      <c r="I1749" s="143"/>
    </row>
    <row r="1750" spans="2:9">
      <c r="B1750" s="144"/>
      <c r="C1750" s="144"/>
      <c r="D1750" s="144"/>
      <c r="E1750" s="144"/>
      <c r="F1750" s="144"/>
      <c r="G1750" s="144"/>
      <c r="H1750" s="144"/>
      <c r="I1750" s="143"/>
    </row>
    <row r="1751" spans="2:9">
      <c r="B1751" s="144"/>
      <c r="C1751" s="144"/>
      <c r="D1751" s="144"/>
      <c r="E1751" s="144"/>
      <c r="F1751" s="144"/>
      <c r="G1751" s="144"/>
      <c r="H1751" s="144"/>
      <c r="I1751" s="143"/>
    </row>
    <row r="1752" spans="2:9">
      <c r="B1752" s="144"/>
      <c r="C1752" s="144"/>
      <c r="D1752" s="144"/>
      <c r="E1752" s="144"/>
      <c r="F1752" s="144"/>
      <c r="G1752" s="144"/>
      <c r="H1752" s="144"/>
      <c r="I1752" s="143"/>
    </row>
    <row r="1753" spans="2:9">
      <c r="B1753" s="144"/>
      <c r="C1753" s="144"/>
      <c r="D1753" s="144"/>
      <c r="E1753" s="144"/>
      <c r="F1753" s="144"/>
      <c r="G1753" s="144"/>
      <c r="H1753" s="144"/>
      <c r="I1753" s="143"/>
    </row>
    <row r="1754" spans="2:9">
      <c r="B1754" s="144"/>
      <c r="C1754" s="144"/>
      <c r="D1754" s="144"/>
      <c r="E1754" s="144"/>
      <c r="F1754" s="144"/>
      <c r="G1754" s="144"/>
      <c r="H1754" s="144"/>
      <c r="I1754" s="143"/>
    </row>
    <row r="1755" spans="2:9">
      <c r="B1755" s="144"/>
      <c r="C1755" s="144"/>
      <c r="D1755" s="144"/>
      <c r="E1755" s="144"/>
      <c r="F1755" s="144"/>
      <c r="G1755" s="144"/>
      <c r="H1755" s="144"/>
      <c r="I1755" s="143"/>
    </row>
    <row r="1756" spans="2:9">
      <c r="B1756" s="144"/>
      <c r="C1756" s="144"/>
      <c r="D1756" s="144"/>
      <c r="E1756" s="144"/>
      <c r="F1756" s="144"/>
      <c r="G1756" s="144"/>
      <c r="H1756" s="144"/>
      <c r="I1756" s="143"/>
    </row>
    <row r="1757" spans="2:9">
      <c r="B1757" s="144"/>
      <c r="C1757" s="144"/>
      <c r="D1757" s="144"/>
      <c r="E1757" s="144"/>
      <c r="F1757" s="144"/>
      <c r="G1757" s="144"/>
      <c r="H1757" s="144"/>
      <c r="I1757" s="143"/>
    </row>
    <row r="1758" spans="2:9">
      <c r="B1758" s="144"/>
      <c r="C1758" s="144"/>
      <c r="D1758" s="144"/>
      <c r="E1758" s="144"/>
      <c r="F1758" s="144"/>
      <c r="G1758" s="144"/>
      <c r="H1758" s="144"/>
      <c r="I1758" s="143"/>
    </row>
    <row r="1759" spans="2:9">
      <c r="B1759" s="144"/>
      <c r="C1759" s="144"/>
      <c r="D1759" s="144"/>
      <c r="E1759" s="144"/>
      <c r="F1759" s="144"/>
      <c r="G1759" s="144"/>
      <c r="H1759" s="144"/>
      <c r="I1759" s="143"/>
    </row>
    <row r="1760" spans="2:9">
      <c r="B1760" s="144"/>
      <c r="C1760" s="144"/>
      <c r="D1760" s="144"/>
      <c r="E1760" s="144"/>
      <c r="F1760" s="144"/>
      <c r="G1760" s="144"/>
      <c r="H1760" s="144"/>
      <c r="I1760" s="143"/>
    </row>
    <row r="1761" spans="2:9">
      <c r="B1761" s="144"/>
      <c r="C1761" s="144"/>
      <c r="D1761" s="144"/>
      <c r="E1761" s="144"/>
      <c r="F1761" s="144"/>
      <c r="G1761" s="144"/>
      <c r="H1761" s="144"/>
      <c r="I1761" s="143"/>
    </row>
    <row r="1762" spans="2:9">
      <c r="B1762" s="144"/>
      <c r="C1762" s="144"/>
      <c r="D1762" s="144"/>
      <c r="E1762" s="144"/>
      <c r="F1762" s="144"/>
      <c r="G1762" s="144"/>
      <c r="H1762" s="144"/>
      <c r="I1762" s="143"/>
    </row>
    <row r="1763" spans="2:9">
      <c r="B1763" s="144"/>
      <c r="C1763" s="144"/>
      <c r="D1763" s="144"/>
      <c r="E1763" s="144"/>
      <c r="F1763" s="144"/>
      <c r="G1763" s="144"/>
      <c r="H1763" s="144"/>
      <c r="I1763" s="143"/>
    </row>
    <row r="1764" spans="2:9">
      <c r="B1764" s="144"/>
      <c r="C1764" s="144"/>
      <c r="D1764" s="144"/>
      <c r="E1764" s="144"/>
      <c r="F1764" s="144"/>
      <c r="G1764" s="144"/>
      <c r="H1764" s="144"/>
      <c r="I1764" s="143"/>
    </row>
    <row r="1765" spans="2:9">
      <c r="B1765" s="144"/>
      <c r="C1765" s="144"/>
      <c r="D1765" s="144"/>
      <c r="E1765" s="144"/>
      <c r="F1765" s="144"/>
      <c r="G1765" s="144"/>
      <c r="H1765" s="144"/>
      <c r="I1765" s="143"/>
    </row>
    <row r="1766" spans="2:9">
      <c r="B1766" s="144"/>
      <c r="C1766" s="144"/>
      <c r="D1766" s="144"/>
      <c r="E1766" s="144"/>
      <c r="F1766" s="144"/>
      <c r="G1766" s="144"/>
      <c r="H1766" s="144"/>
      <c r="I1766" s="143"/>
    </row>
    <row r="1767" spans="2:9">
      <c r="B1767" s="144"/>
      <c r="C1767" s="144"/>
      <c r="D1767" s="144"/>
      <c r="E1767" s="144"/>
      <c r="F1767" s="144"/>
      <c r="G1767" s="144"/>
      <c r="H1767" s="144"/>
      <c r="I1767" s="143"/>
    </row>
    <row r="1768" spans="2:9">
      <c r="B1768" s="144"/>
      <c r="C1768" s="144"/>
      <c r="D1768" s="144"/>
      <c r="E1768" s="144"/>
      <c r="F1768" s="144"/>
      <c r="G1768" s="144"/>
      <c r="H1768" s="144"/>
      <c r="I1768" s="143"/>
    </row>
    <row r="1769" spans="2:9">
      <c r="B1769" s="144"/>
      <c r="C1769" s="144"/>
      <c r="D1769" s="144"/>
      <c r="E1769" s="144"/>
      <c r="F1769" s="144"/>
      <c r="G1769" s="144"/>
      <c r="H1769" s="144"/>
      <c r="I1769" s="143"/>
    </row>
    <row r="1770" spans="2:9">
      <c r="B1770" s="144"/>
      <c r="C1770" s="144"/>
      <c r="D1770" s="144"/>
      <c r="E1770" s="144"/>
      <c r="F1770" s="144"/>
      <c r="G1770" s="144"/>
      <c r="H1770" s="144"/>
      <c r="I1770" s="143"/>
    </row>
    <row r="1771" spans="2:9">
      <c r="B1771" s="144"/>
      <c r="C1771" s="144"/>
      <c r="D1771" s="144"/>
      <c r="E1771" s="144"/>
      <c r="F1771" s="144"/>
      <c r="G1771" s="144"/>
      <c r="H1771" s="144"/>
      <c r="I1771" s="143"/>
    </row>
    <row r="1772" spans="2:9">
      <c r="B1772" s="144"/>
      <c r="C1772" s="144"/>
      <c r="D1772" s="144"/>
      <c r="E1772" s="144"/>
      <c r="F1772" s="144"/>
      <c r="G1772" s="144"/>
      <c r="H1772" s="144"/>
      <c r="I1772" s="143"/>
    </row>
    <row r="1773" spans="2:9">
      <c r="B1773" s="144"/>
      <c r="C1773" s="144"/>
      <c r="D1773" s="144"/>
      <c r="E1773" s="144"/>
      <c r="F1773" s="144"/>
      <c r="G1773" s="144"/>
      <c r="H1773" s="144"/>
      <c r="I1773" s="143"/>
    </row>
    <row r="1774" spans="2:9">
      <c r="B1774" s="144"/>
      <c r="C1774" s="144"/>
      <c r="D1774" s="144"/>
      <c r="E1774" s="144"/>
      <c r="F1774" s="144"/>
      <c r="G1774" s="144"/>
      <c r="H1774" s="144"/>
      <c r="I1774" s="143"/>
    </row>
    <row r="1775" spans="2:9">
      <c r="B1775" s="144"/>
      <c r="C1775" s="144"/>
      <c r="D1775" s="144"/>
      <c r="E1775" s="144"/>
      <c r="F1775" s="144"/>
      <c r="G1775" s="144"/>
      <c r="H1775" s="144"/>
      <c r="I1775" s="143"/>
    </row>
    <row r="1776" spans="2:9">
      <c r="B1776" s="144"/>
      <c r="C1776" s="144"/>
      <c r="D1776" s="144"/>
      <c r="E1776" s="144"/>
      <c r="F1776" s="144"/>
      <c r="G1776" s="144"/>
      <c r="H1776" s="144"/>
      <c r="I1776" s="143"/>
    </row>
    <row r="1777" spans="2:9">
      <c r="B1777" s="144"/>
      <c r="C1777" s="144"/>
      <c r="D1777" s="144"/>
      <c r="E1777" s="144"/>
      <c r="F1777" s="144"/>
      <c r="G1777" s="144"/>
      <c r="H1777" s="144"/>
      <c r="I1777" s="143"/>
    </row>
    <row r="1778" spans="2:9">
      <c r="B1778" s="144"/>
      <c r="C1778" s="144"/>
      <c r="D1778" s="144"/>
      <c r="E1778" s="144"/>
      <c r="F1778" s="144"/>
      <c r="G1778" s="144"/>
      <c r="H1778" s="144"/>
      <c r="I1778" s="143"/>
    </row>
    <row r="1779" spans="2:9">
      <c r="B1779" s="144"/>
      <c r="C1779" s="144"/>
      <c r="D1779" s="144"/>
      <c r="E1779" s="144"/>
      <c r="F1779" s="144"/>
      <c r="G1779" s="144"/>
      <c r="H1779" s="144"/>
      <c r="I1779" s="143"/>
    </row>
    <row r="1780" spans="2:9">
      <c r="B1780" s="144"/>
      <c r="C1780" s="144"/>
      <c r="D1780" s="144"/>
      <c r="E1780" s="144"/>
      <c r="F1780" s="144"/>
      <c r="G1780" s="144"/>
      <c r="H1780" s="144"/>
      <c r="I1780" s="143"/>
    </row>
    <row r="1781" spans="2:9">
      <c r="B1781" s="144"/>
      <c r="C1781" s="144"/>
      <c r="D1781" s="144"/>
      <c r="E1781" s="144"/>
      <c r="F1781" s="144"/>
      <c r="G1781" s="144"/>
      <c r="H1781" s="144"/>
      <c r="I1781" s="143"/>
    </row>
    <row r="1782" spans="2:9">
      <c r="B1782" s="144"/>
      <c r="C1782" s="144"/>
      <c r="D1782" s="144"/>
      <c r="E1782" s="144"/>
      <c r="F1782" s="144"/>
      <c r="G1782" s="144"/>
      <c r="H1782" s="144"/>
      <c r="I1782" s="143"/>
    </row>
    <row r="1783" spans="2:9">
      <c r="B1783" s="144"/>
      <c r="C1783" s="144"/>
      <c r="D1783" s="144"/>
      <c r="E1783" s="144"/>
      <c r="F1783" s="144"/>
      <c r="G1783" s="144"/>
      <c r="H1783" s="144"/>
      <c r="I1783" s="143"/>
    </row>
    <row r="1784" spans="2:9">
      <c r="B1784" s="144"/>
      <c r="C1784" s="144"/>
      <c r="D1784" s="144"/>
      <c r="E1784" s="144"/>
      <c r="F1784" s="144"/>
      <c r="G1784" s="144"/>
      <c r="H1784" s="144"/>
      <c r="I1784" s="143"/>
    </row>
    <row r="1785" spans="2:9">
      <c r="B1785" s="144"/>
      <c r="C1785" s="144"/>
      <c r="D1785" s="144"/>
      <c r="E1785" s="144"/>
      <c r="F1785" s="144"/>
      <c r="G1785" s="144"/>
      <c r="H1785" s="144"/>
      <c r="I1785" s="143"/>
    </row>
    <row r="1786" spans="2:9">
      <c r="B1786" s="144"/>
      <c r="C1786" s="144"/>
      <c r="D1786" s="144"/>
      <c r="E1786" s="144"/>
      <c r="F1786" s="144"/>
      <c r="G1786" s="144"/>
      <c r="H1786" s="144"/>
      <c r="I1786" s="143"/>
    </row>
    <row r="1787" spans="2:9">
      <c r="B1787" s="144"/>
      <c r="C1787" s="144"/>
      <c r="D1787" s="144"/>
      <c r="E1787" s="144"/>
      <c r="F1787" s="144"/>
      <c r="G1787" s="144"/>
      <c r="H1787" s="144"/>
      <c r="I1787" s="143"/>
    </row>
    <row r="1788" spans="2:9">
      <c r="B1788" s="144"/>
      <c r="C1788" s="144"/>
      <c r="D1788" s="144"/>
      <c r="E1788" s="144"/>
      <c r="F1788" s="144"/>
      <c r="G1788" s="144"/>
      <c r="H1788" s="144"/>
      <c r="I1788" s="143"/>
    </row>
    <row r="1789" spans="2:9">
      <c r="B1789" s="144"/>
      <c r="C1789" s="144"/>
      <c r="D1789" s="144"/>
      <c r="E1789" s="144"/>
      <c r="F1789" s="144"/>
      <c r="G1789" s="144"/>
      <c r="H1789" s="144"/>
      <c r="I1789" s="143"/>
    </row>
    <row r="1790" spans="2:9">
      <c r="B1790" s="144"/>
      <c r="C1790" s="144"/>
      <c r="D1790" s="144"/>
      <c r="E1790" s="144"/>
      <c r="F1790" s="144"/>
      <c r="G1790" s="144"/>
      <c r="H1790" s="144"/>
      <c r="I1790" s="143"/>
    </row>
    <row r="1791" spans="2:9">
      <c r="B1791" s="144"/>
      <c r="C1791" s="144"/>
      <c r="D1791" s="144"/>
      <c r="E1791" s="144"/>
      <c r="F1791" s="144"/>
      <c r="G1791" s="144"/>
      <c r="H1791" s="144"/>
      <c r="I1791" s="143"/>
    </row>
    <row r="1792" spans="2:9">
      <c r="B1792" s="144"/>
      <c r="C1792" s="144"/>
      <c r="D1792" s="144"/>
      <c r="E1792" s="144"/>
      <c r="F1792" s="144"/>
      <c r="G1792" s="144"/>
      <c r="H1792" s="144"/>
      <c r="I1792" s="143"/>
    </row>
    <row r="1793" spans="2:9">
      <c r="B1793" s="144"/>
      <c r="C1793" s="144"/>
      <c r="D1793" s="144"/>
      <c r="E1793" s="144"/>
      <c r="F1793" s="144"/>
      <c r="G1793" s="144"/>
      <c r="H1793" s="144"/>
      <c r="I1793" s="143"/>
    </row>
    <row r="1794" spans="2:9">
      <c r="B1794" s="144"/>
      <c r="C1794" s="144"/>
      <c r="D1794" s="144"/>
      <c r="E1794" s="144"/>
      <c r="F1794" s="144"/>
      <c r="G1794" s="144"/>
      <c r="H1794" s="144"/>
      <c r="I1794" s="143"/>
    </row>
    <row r="1795" spans="2:9">
      <c r="B1795" s="144"/>
      <c r="C1795" s="144"/>
      <c r="D1795" s="144"/>
      <c r="E1795" s="144"/>
      <c r="F1795" s="144"/>
      <c r="G1795" s="144"/>
      <c r="H1795" s="144"/>
      <c r="I1795" s="143"/>
    </row>
    <row r="1796" spans="2:9">
      <c r="B1796" s="144"/>
      <c r="C1796" s="144"/>
      <c r="D1796" s="144"/>
      <c r="E1796" s="144"/>
      <c r="F1796" s="144"/>
      <c r="G1796" s="144"/>
      <c r="H1796" s="144"/>
      <c r="I1796" s="143"/>
    </row>
    <row r="1797" spans="2:9">
      <c r="B1797" s="144"/>
      <c r="C1797" s="144"/>
      <c r="D1797" s="144"/>
      <c r="E1797" s="144"/>
      <c r="F1797" s="144"/>
      <c r="G1797" s="144"/>
      <c r="H1797" s="144"/>
      <c r="I1797" s="143"/>
    </row>
    <row r="1798" spans="2:9">
      <c r="B1798" s="144"/>
      <c r="C1798" s="144"/>
      <c r="D1798" s="144"/>
      <c r="E1798" s="144"/>
      <c r="F1798" s="144"/>
      <c r="G1798" s="144"/>
      <c r="H1798" s="144"/>
      <c r="I1798" s="143"/>
    </row>
    <row r="1799" spans="2:9">
      <c r="B1799" s="144"/>
      <c r="C1799" s="144"/>
      <c r="D1799" s="144"/>
      <c r="E1799" s="144"/>
      <c r="F1799" s="144"/>
      <c r="G1799" s="144"/>
      <c r="H1799" s="144"/>
      <c r="I1799" s="143"/>
    </row>
    <row r="1800" spans="2:9">
      <c r="B1800" s="144"/>
      <c r="C1800" s="144"/>
      <c r="D1800" s="144"/>
      <c r="E1800" s="144"/>
      <c r="F1800" s="144"/>
      <c r="G1800" s="144"/>
      <c r="H1800" s="144"/>
      <c r="I1800" s="143"/>
    </row>
    <row r="1801" spans="2:9">
      <c r="B1801" s="144"/>
      <c r="C1801" s="144"/>
      <c r="D1801" s="144"/>
      <c r="E1801" s="144"/>
      <c r="F1801" s="144"/>
      <c r="G1801" s="144"/>
      <c r="H1801" s="144"/>
      <c r="I1801" s="143"/>
    </row>
    <row r="1802" spans="2:9">
      <c r="B1802" s="144"/>
      <c r="C1802" s="144"/>
      <c r="D1802" s="144"/>
      <c r="E1802" s="144"/>
      <c r="F1802" s="144"/>
      <c r="G1802" s="144"/>
      <c r="H1802" s="144"/>
      <c r="I1802" s="143"/>
    </row>
    <row r="1803" spans="2:9">
      <c r="B1803" s="144"/>
      <c r="C1803" s="144"/>
      <c r="D1803" s="144"/>
      <c r="E1803" s="144"/>
      <c r="F1803" s="144"/>
      <c r="G1803" s="144"/>
      <c r="H1803" s="144"/>
      <c r="I1803" s="143"/>
    </row>
    <row r="1804" spans="2:9">
      <c r="B1804" s="144"/>
      <c r="C1804" s="144"/>
      <c r="D1804" s="144"/>
      <c r="E1804" s="144"/>
      <c r="F1804" s="144"/>
      <c r="G1804" s="144"/>
      <c r="H1804" s="144"/>
      <c r="I1804" s="143"/>
    </row>
    <row r="1805" spans="2:9">
      <c r="B1805" s="144"/>
      <c r="C1805" s="144"/>
      <c r="D1805" s="144"/>
      <c r="E1805" s="144"/>
      <c r="F1805" s="144"/>
      <c r="G1805" s="144"/>
      <c r="H1805" s="144"/>
      <c r="I1805" s="143"/>
    </row>
    <row r="1806" spans="2:9">
      <c r="B1806" s="144"/>
      <c r="C1806" s="144"/>
      <c r="D1806" s="144"/>
      <c r="E1806" s="144"/>
      <c r="F1806" s="144"/>
      <c r="G1806" s="144"/>
      <c r="H1806" s="144"/>
      <c r="I1806" s="143"/>
    </row>
    <row r="1807" spans="2:9">
      <c r="B1807" s="144"/>
      <c r="C1807" s="144"/>
      <c r="D1807" s="144"/>
      <c r="E1807" s="144"/>
      <c r="F1807" s="144"/>
      <c r="G1807" s="144"/>
      <c r="H1807" s="144"/>
      <c r="I1807" s="143"/>
    </row>
    <row r="1808" spans="2:9">
      <c r="B1808" s="144"/>
      <c r="C1808" s="144"/>
      <c r="D1808" s="144"/>
      <c r="E1808" s="144"/>
      <c r="F1808" s="144"/>
      <c r="G1808" s="144"/>
      <c r="H1808" s="144"/>
      <c r="I1808" s="143"/>
    </row>
    <row r="1809" spans="2:9">
      <c r="B1809" s="144"/>
      <c r="C1809" s="144"/>
      <c r="D1809" s="144"/>
      <c r="E1809" s="144"/>
      <c r="F1809" s="144"/>
      <c r="G1809" s="144"/>
      <c r="H1809" s="144"/>
      <c r="I1809" s="143"/>
    </row>
    <row r="1810" spans="2:9">
      <c r="B1810" s="144"/>
      <c r="C1810" s="144"/>
      <c r="D1810" s="144"/>
      <c r="E1810" s="144"/>
      <c r="F1810" s="144"/>
      <c r="G1810" s="144"/>
      <c r="H1810" s="144"/>
      <c r="I1810" s="143"/>
    </row>
    <row r="1811" spans="2:9">
      <c r="B1811" s="144"/>
      <c r="C1811" s="144"/>
      <c r="D1811" s="144"/>
      <c r="E1811" s="144"/>
      <c r="F1811" s="144"/>
      <c r="G1811" s="144"/>
      <c r="H1811" s="144"/>
      <c r="I1811" s="143"/>
    </row>
    <row r="1812" spans="2:9">
      <c r="B1812" s="144"/>
      <c r="C1812" s="144"/>
      <c r="D1812" s="144"/>
      <c r="E1812" s="144"/>
      <c r="F1812" s="144"/>
      <c r="G1812" s="144"/>
      <c r="H1812" s="144"/>
      <c r="I1812" s="143"/>
    </row>
    <row r="1813" spans="2:9">
      <c r="B1813" s="144"/>
      <c r="C1813" s="144"/>
      <c r="D1813" s="144"/>
      <c r="E1813" s="144"/>
      <c r="F1813" s="144"/>
      <c r="G1813" s="144"/>
      <c r="H1813" s="144"/>
      <c r="I1813" s="143"/>
    </row>
    <row r="1814" spans="2:9">
      <c r="B1814" s="144"/>
      <c r="C1814" s="144"/>
      <c r="D1814" s="144"/>
      <c r="E1814" s="144"/>
      <c r="F1814" s="144"/>
      <c r="G1814" s="144"/>
      <c r="H1814" s="144"/>
      <c r="I1814" s="143"/>
    </row>
    <row r="1815" spans="2:9">
      <c r="B1815" s="144"/>
      <c r="C1815" s="144"/>
      <c r="D1815" s="144"/>
      <c r="E1815" s="144"/>
      <c r="F1815" s="144"/>
      <c r="G1815" s="144"/>
      <c r="H1815" s="144"/>
      <c r="I1815" s="143"/>
    </row>
    <row r="1816" spans="2:9">
      <c r="B1816" s="144"/>
      <c r="C1816" s="144"/>
      <c r="D1816" s="144"/>
      <c r="E1816" s="144"/>
      <c r="F1816" s="144"/>
      <c r="G1816" s="144"/>
      <c r="H1816" s="144"/>
      <c r="I1816" s="143"/>
    </row>
    <row r="1817" spans="2:9">
      <c r="B1817" s="144"/>
      <c r="C1817" s="144"/>
      <c r="D1817" s="144"/>
      <c r="E1817" s="144"/>
      <c r="F1817" s="144"/>
      <c r="G1817" s="144"/>
      <c r="H1817" s="144"/>
      <c r="I1817" s="143"/>
    </row>
    <row r="1818" spans="2:9">
      <c r="B1818" s="144"/>
      <c r="C1818" s="144"/>
      <c r="D1818" s="144"/>
      <c r="E1818" s="144"/>
      <c r="F1818" s="144"/>
      <c r="G1818" s="144"/>
      <c r="H1818" s="144"/>
      <c r="I1818" s="143"/>
    </row>
    <row r="1819" spans="2:9">
      <c r="B1819" s="144"/>
      <c r="C1819" s="144"/>
      <c r="D1819" s="144"/>
      <c r="E1819" s="144"/>
      <c r="F1819" s="144"/>
      <c r="G1819" s="144"/>
      <c r="H1819" s="144"/>
      <c r="I1819" s="143"/>
    </row>
    <row r="1820" spans="2:9">
      <c r="B1820" s="144"/>
      <c r="C1820" s="144"/>
      <c r="D1820" s="144"/>
      <c r="E1820" s="144"/>
      <c r="F1820" s="144"/>
      <c r="G1820" s="144"/>
      <c r="H1820" s="144"/>
      <c r="I1820" s="143"/>
    </row>
    <row r="1821" spans="2:9">
      <c r="B1821" s="144"/>
      <c r="C1821" s="144"/>
      <c r="D1821" s="144"/>
      <c r="E1821" s="144"/>
      <c r="F1821" s="144"/>
      <c r="G1821" s="144"/>
      <c r="H1821" s="144"/>
      <c r="I1821" s="143"/>
    </row>
    <row r="1822" spans="2:9">
      <c r="B1822" s="144"/>
      <c r="C1822" s="144"/>
      <c r="D1822" s="144"/>
      <c r="E1822" s="144"/>
      <c r="F1822" s="144"/>
      <c r="G1822" s="144"/>
      <c r="H1822" s="144"/>
      <c r="I1822" s="143"/>
    </row>
    <row r="1823" spans="2:9">
      <c r="B1823" s="144"/>
      <c r="C1823" s="144"/>
      <c r="D1823" s="144"/>
      <c r="E1823" s="144"/>
      <c r="F1823" s="144"/>
      <c r="G1823" s="144"/>
      <c r="H1823" s="144"/>
      <c r="I1823" s="143"/>
    </row>
    <row r="1824" spans="2:9">
      <c r="B1824" s="144"/>
      <c r="C1824" s="144"/>
      <c r="D1824" s="144"/>
      <c r="E1824" s="144"/>
      <c r="F1824" s="144"/>
      <c r="G1824" s="144"/>
      <c r="H1824" s="144"/>
      <c r="I1824" s="143"/>
    </row>
    <row r="1825" spans="2:9">
      <c r="B1825" s="144"/>
      <c r="C1825" s="144"/>
      <c r="D1825" s="144"/>
      <c r="E1825" s="144"/>
      <c r="F1825" s="144"/>
      <c r="G1825" s="144"/>
      <c r="H1825" s="144"/>
      <c r="I1825" s="143"/>
    </row>
    <row r="1826" spans="2:9">
      <c r="B1826" s="144"/>
      <c r="C1826" s="144"/>
      <c r="D1826" s="144"/>
      <c r="E1826" s="144"/>
      <c r="F1826" s="144"/>
      <c r="G1826" s="144"/>
      <c r="H1826" s="144"/>
      <c r="I1826" s="143"/>
    </row>
    <row r="1827" spans="2:9">
      <c r="B1827" s="144"/>
      <c r="C1827" s="144"/>
      <c r="D1827" s="144"/>
      <c r="E1827" s="144"/>
      <c r="F1827" s="144"/>
      <c r="G1827" s="144"/>
      <c r="H1827" s="144"/>
      <c r="I1827" s="143"/>
    </row>
    <row r="1828" spans="2:9">
      <c r="B1828" s="144"/>
      <c r="C1828" s="144"/>
      <c r="D1828" s="144"/>
      <c r="E1828" s="144"/>
      <c r="F1828" s="144"/>
      <c r="G1828" s="144"/>
      <c r="H1828" s="144"/>
      <c r="I1828" s="143"/>
    </row>
    <row r="1829" spans="2:9">
      <c r="B1829" s="144"/>
      <c r="C1829" s="144"/>
      <c r="D1829" s="144"/>
      <c r="E1829" s="144"/>
      <c r="F1829" s="144"/>
      <c r="G1829" s="144"/>
      <c r="H1829" s="144"/>
      <c r="I1829" s="143"/>
    </row>
    <row r="1830" spans="2:9">
      <c r="B1830" s="144"/>
      <c r="C1830" s="144"/>
      <c r="D1830" s="144"/>
      <c r="E1830" s="144"/>
      <c r="F1830" s="144"/>
      <c r="G1830" s="144"/>
      <c r="H1830" s="144"/>
      <c r="I1830" s="143"/>
    </row>
    <row r="1831" spans="2:9">
      <c r="B1831" s="144"/>
      <c r="C1831" s="144"/>
      <c r="D1831" s="144"/>
      <c r="E1831" s="144"/>
      <c r="F1831" s="144"/>
      <c r="G1831" s="144"/>
      <c r="H1831" s="144"/>
      <c r="I1831" s="143"/>
    </row>
    <row r="1832" spans="2:9">
      <c r="B1832" s="144"/>
      <c r="C1832" s="144"/>
      <c r="D1832" s="144"/>
      <c r="E1832" s="144"/>
      <c r="F1832" s="144"/>
      <c r="G1832" s="144"/>
      <c r="H1832" s="144"/>
      <c r="I1832" s="143"/>
    </row>
    <row r="1833" spans="2:9">
      <c r="B1833" s="144"/>
      <c r="C1833" s="144"/>
      <c r="D1833" s="144"/>
      <c r="E1833" s="144"/>
      <c r="F1833" s="144"/>
      <c r="G1833" s="144"/>
      <c r="H1833" s="144"/>
      <c r="I1833" s="143"/>
    </row>
    <row r="1834" spans="2:9">
      <c r="B1834" s="144"/>
      <c r="C1834" s="144"/>
      <c r="D1834" s="144"/>
      <c r="E1834" s="144"/>
      <c r="F1834" s="144"/>
      <c r="G1834" s="144"/>
      <c r="H1834" s="144"/>
      <c r="I1834" s="143"/>
    </row>
    <row r="1835" spans="2:9">
      <c r="B1835" s="144"/>
      <c r="C1835" s="144"/>
      <c r="D1835" s="144"/>
      <c r="E1835" s="144"/>
      <c r="F1835" s="144"/>
      <c r="G1835" s="144"/>
      <c r="H1835" s="144"/>
      <c r="I1835" s="143"/>
    </row>
    <row r="1836" spans="2:9">
      <c r="B1836" s="144"/>
      <c r="C1836" s="144"/>
      <c r="D1836" s="144"/>
      <c r="E1836" s="144"/>
      <c r="F1836" s="144"/>
      <c r="G1836" s="144"/>
      <c r="H1836" s="144"/>
      <c r="I1836" s="143"/>
    </row>
    <row r="1837" spans="2:9">
      <c r="B1837" s="144"/>
      <c r="C1837" s="144"/>
      <c r="D1837" s="144"/>
      <c r="E1837" s="144"/>
      <c r="F1837" s="144"/>
      <c r="G1837" s="144"/>
      <c r="H1837" s="144"/>
      <c r="I1837" s="143"/>
    </row>
    <row r="1838" spans="2:9">
      <c r="B1838" s="144"/>
      <c r="C1838" s="144"/>
      <c r="D1838" s="144"/>
      <c r="E1838" s="144"/>
      <c r="F1838" s="144"/>
      <c r="G1838" s="144"/>
      <c r="H1838" s="144"/>
      <c r="I1838" s="143"/>
    </row>
    <row r="1839" spans="2:9">
      <c r="B1839" s="144"/>
      <c r="C1839" s="144"/>
      <c r="D1839" s="144"/>
      <c r="E1839" s="144"/>
      <c r="F1839" s="144"/>
      <c r="G1839" s="144"/>
      <c r="H1839" s="144"/>
      <c r="I1839" s="143"/>
    </row>
    <row r="1840" spans="2:9">
      <c r="B1840" s="144"/>
      <c r="C1840" s="144"/>
      <c r="D1840" s="144"/>
      <c r="E1840" s="144"/>
      <c r="F1840" s="144"/>
      <c r="G1840" s="144"/>
      <c r="H1840" s="144"/>
      <c r="I1840" s="143"/>
    </row>
    <row r="1841" spans="2:9">
      <c r="B1841" s="144"/>
      <c r="C1841" s="144"/>
      <c r="D1841" s="144"/>
      <c r="E1841" s="144"/>
      <c r="F1841" s="144"/>
      <c r="G1841" s="144"/>
      <c r="H1841" s="144"/>
      <c r="I1841" s="143"/>
    </row>
    <row r="1842" spans="2:9">
      <c r="B1842" s="144"/>
      <c r="C1842" s="144"/>
      <c r="D1842" s="144"/>
      <c r="E1842" s="144"/>
      <c r="F1842" s="144"/>
      <c r="G1842" s="144"/>
      <c r="H1842" s="144"/>
      <c r="I1842" s="143"/>
    </row>
    <row r="1843" spans="2:9">
      <c r="B1843" s="144"/>
      <c r="C1843" s="144"/>
      <c r="D1843" s="144"/>
      <c r="E1843" s="144"/>
      <c r="F1843" s="144"/>
      <c r="G1843" s="144"/>
      <c r="H1843" s="144"/>
      <c r="I1843" s="143"/>
    </row>
    <row r="1844" spans="2:9">
      <c r="B1844" s="144"/>
      <c r="C1844" s="144"/>
      <c r="D1844" s="144"/>
      <c r="E1844" s="144"/>
      <c r="F1844" s="144"/>
      <c r="G1844" s="144"/>
      <c r="H1844" s="144"/>
      <c r="I1844" s="143"/>
    </row>
    <row r="1845" spans="2:9">
      <c r="B1845" s="144"/>
      <c r="C1845" s="144"/>
      <c r="D1845" s="144"/>
      <c r="E1845" s="144"/>
      <c r="F1845" s="144"/>
      <c r="G1845" s="144"/>
      <c r="H1845" s="144"/>
      <c r="I1845" s="143"/>
    </row>
    <row r="1846" spans="2:9">
      <c r="B1846" s="144"/>
      <c r="C1846" s="144"/>
      <c r="D1846" s="144"/>
      <c r="E1846" s="144"/>
      <c r="F1846" s="144"/>
      <c r="G1846" s="144"/>
      <c r="H1846" s="144"/>
      <c r="I1846" s="143"/>
    </row>
    <row r="1847" spans="2:9">
      <c r="B1847" s="144"/>
      <c r="C1847" s="144"/>
      <c r="D1847" s="144"/>
      <c r="E1847" s="144"/>
      <c r="F1847" s="144"/>
      <c r="G1847" s="144"/>
      <c r="H1847" s="144"/>
      <c r="I1847" s="143"/>
    </row>
    <row r="1848" spans="2:9">
      <c r="B1848" s="144"/>
      <c r="C1848" s="144"/>
      <c r="D1848" s="144"/>
      <c r="E1848" s="144"/>
      <c r="F1848" s="144"/>
      <c r="G1848" s="144"/>
      <c r="H1848" s="144"/>
      <c r="I1848" s="143"/>
    </row>
    <row r="1849" spans="2:9">
      <c r="B1849" s="144"/>
      <c r="C1849" s="144"/>
      <c r="D1849" s="144"/>
      <c r="E1849" s="144"/>
      <c r="F1849" s="144"/>
      <c r="G1849" s="144"/>
      <c r="H1849" s="144"/>
      <c r="I1849" s="143"/>
    </row>
    <row r="1850" spans="2:9">
      <c r="B1850" s="144"/>
      <c r="C1850" s="144"/>
      <c r="D1850" s="144"/>
      <c r="E1850" s="144"/>
      <c r="F1850" s="144"/>
      <c r="G1850" s="144"/>
      <c r="H1850" s="144"/>
      <c r="I1850" s="143"/>
    </row>
    <row r="1851" spans="2:9">
      <c r="B1851" s="144"/>
      <c r="C1851" s="144"/>
      <c r="D1851" s="144"/>
      <c r="E1851" s="144"/>
      <c r="F1851" s="144"/>
      <c r="G1851" s="144"/>
      <c r="H1851" s="144"/>
      <c r="I1851" s="143"/>
    </row>
    <row r="1852" spans="2:9">
      <c r="B1852" s="144"/>
      <c r="C1852" s="144"/>
      <c r="D1852" s="144"/>
      <c r="E1852" s="144"/>
      <c r="F1852" s="144"/>
      <c r="G1852" s="144"/>
      <c r="H1852" s="144"/>
      <c r="I1852" s="143"/>
    </row>
    <row r="1853" spans="2:9">
      <c r="B1853" s="144"/>
      <c r="C1853" s="144"/>
      <c r="D1853" s="144"/>
      <c r="E1853" s="144"/>
      <c r="F1853" s="144"/>
      <c r="G1853" s="144"/>
      <c r="H1853" s="144"/>
      <c r="I1853" s="143"/>
    </row>
    <row r="1854" spans="2:9">
      <c r="B1854" s="144"/>
      <c r="C1854" s="144"/>
      <c r="D1854" s="144"/>
      <c r="E1854" s="144"/>
      <c r="F1854" s="144"/>
      <c r="G1854" s="144"/>
      <c r="H1854" s="144"/>
      <c r="I1854" s="143"/>
    </row>
    <row r="1855" spans="2:9">
      <c r="B1855" s="144"/>
      <c r="C1855" s="144"/>
      <c r="D1855" s="144"/>
      <c r="E1855" s="144"/>
      <c r="F1855" s="144"/>
      <c r="G1855" s="144"/>
      <c r="H1855" s="144"/>
      <c r="I1855" s="143"/>
    </row>
    <row r="1856" spans="2:9">
      <c r="B1856" s="144"/>
      <c r="C1856" s="144"/>
      <c r="D1856" s="144"/>
      <c r="E1856" s="144"/>
      <c r="F1856" s="144"/>
      <c r="G1856" s="144"/>
      <c r="H1856" s="144"/>
      <c r="I1856" s="143"/>
    </row>
    <row r="1857" spans="2:9">
      <c r="B1857" s="144"/>
      <c r="C1857" s="144"/>
      <c r="D1857" s="144"/>
      <c r="E1857" s="144"/>
      <c r="F1857" s="144"/>
      <c r="G1857" s="144"/>
      <c r="H1857" s="144"/>
      <c r="I1857" s="143"/>
    </row>
    <row r="1858" spans="2:9">
      <c r="B1858" s="144"/>
      <c r="C1858" s="144"/>
      <c r="D1858" s="144"/>
      <c r="E1858" s="144"/>
      <c r="F1858" s="144"/>
      <c r="G1858" s="144"/>
      <c r="H1858" s="144"/>
      <c r="I1858" s="143"/>
    </row>
    <row r="1859" spans="2:9">
      <c r="B1859" s="144"/>
      <c r="C1859" s="144"/>
      <c r="D1859" s="144"/>
      <c r="E1859" s="144"/>
      <c r="F1859" s="144"/>
      <c r="G1859" s="144"/>
      <c r="H1859" s="144"/>
      <c r="I1859" s="143"/>
    </row>
    <row r="1860" spans="2:9">
      <c r="B1860" s="144"/>
      <c r="C1860" s="144"/>
      <c r="D1860" s="144"/>
      <c r="E1860" s="144"/>
      <c r="F1860" s="144"/>
      <c r="G1860" s="144"/>
      <c r="H1860" s="144"/>
      <c r="I1860" s="143"/>
    </row>
    <row r="1861" spans="2:9">
      <c r="B1861" s="144"/>
      <c r="C1861" s="144"/>
      <c r="D1861" s="144"/>
      <c r="E1861" s="144"/>
      <c r="F1861" s="144"/>
      <c r="G1861" s="144"/>
      <c r="H1861" s="144"/>
      <c r="I1861" s="143"/>
    </row>
    <row r="1862" spans="2:9">
      <c r="B1862" s="144"/>
      <c r="C1862" s="144"/>
      <c r="D1862" s="144"/>
      <c r="E1862" s="144"/>
      <c r="F1862" s="144"/>
      <c r="G1862" s="144"/>
      <c r="H1862" s="144"/>
      <c r="I1862" s="143"/>
    </row>
    <row r="1863" spans="2:9">
      <c r="B1863" s="144"/>
      <c r="C1863" s="144"/>
      <c r="D1863" s="144"/>
      <c r="E1863" s="144"/>
      <c r="F1863" s="144"/>
      <c r="G1863" s="144"/>
      <c r="H1863" s="144"/>
      <c r="I1863" s="143"/>
    </row>
    <row r="1864" spans="2:9">
      <c r="B1864" s="144"/>
      <c r="C1864" s="144"/>
      <c r="D1864" s="144"/>
      <c r="E1864" s="144"/>
      <c r="F1864" s="144"/>
      <c r="G1864" s="144"/>
      <c r="H1864" s="144"/>
      <c r="I1864" s="143"/>
    </row>
    <row r="1865" spans="2:9">
      <c r="B1865" s="144"/>
      <c r="C1865" s="144"/>
      <c r="D1865" s="144"/>
      <c r="E1865" s="144"/>
      <c r="F1865" s="144"/>
      <c r="G1865" s="144"/>
      <c r="H1865" s="144"/>
      <c r="I1865" s="143"/>
    </row>
    <row r="1866" spans="2:9">
      <c r="B1866" s="144"/>
      <c r="C1866" s="144"/>
      <c r="D1866" s="144"/>
      <c r="E1866" s="144"/>
      <c r="F1866" s="144"/>
      <c r="G1866" s="144"/>
      <c r="H1866" s="144"/>
      <c r="I1866" s="143"/>
    </row>
    <row r="1867" spans="2:9">
      <c r="B1867" s="144"/>
      <c r="C1867" s="144"/>
      <c r="D1867" s="144"/>
      <c r="E1867" s="144"/>
      <c r="F1867" s="144"/>
      <c r="G1867" s="144"/>
      <c r="H1867" s="144"/>
      <c r="I1867" s="143"/>
    </row>
    <row r="1868" spans="2:9">
      <c r="B1868" s="144"/>
      <c r="C1868" s="144"/>
      <c r="D1868" s="144"/>
      <c r="E1868" s="144"/>
      <c r="F1868" s="144"/>
      <c r="G1868" s="144"/>
      <c r="H1868" s="144"/>
      <c r="I1868" s="143"/>
    </row>
    <row r="1869" spans="2:9">
      <c r="B1869" s="144"/>
      <c r="C1869" s="144"/>
      <c r="D1869" s="144"/>
      <c r="E1869" s="144"/>
      <c r="F1869" s="144"/>
      <c r="G1869" s="144"/>
      <c r="H1869" s="144"/>
      <c r="I1869" s="143"/>
    </row>
    <row r="1870" spans="2:9">
      <c r="B1870" s="144"/>
      <c r="C1870" s="144"/>
      <c r="D1870" s="144"/>
      <c r="E1870" s="144"/>
      <c r="F1870" s="144"/>
      <c r="G1870" s="144"/>
      <c r="H1870" s="144"/>
      <c r="I1870" s="143"/>
    </row>
    <row r="1871" spans="2:9">
      <c r="B1871" s="144"/>
      <c r="C1871" s="144"/>
      <c r="D1871" s="144"/>
      <c r="E1871" s="144"/>
      <c r="F1871" s="144"/>
      <c r="G1871" s="144"/>
      <c r="H1871" s="144"/>
      <c r="I1871" s="143"/>
    </row>
    <row r="1872" spans="2:9">
      <c r="B1872" s="144"/>
      <c r="C1872" s="144"/>
      <c r="D1872" s="144"/>
      <c r="E1872" s="144"/>
      <c r="F1872" s="144"/>
      <c r="G1872" s="144"/>
      <c r="H1872" s="144"/>
      <c r="I1872" s="143"/>
    </row>
    <row r="1873" spans="2:9">
      <c r="B1873" s="144"/>
      <c r="C1873" s="144"/>
      <c r="D1873" s="144"/>
      <c r="E1873" s="144"/>
      <c r="F1873" s="144"/>
      <c r="G1873" s="144"/>
      <c r="H1873" s="144"/>
      <c r="I1873" s="143"/>
    </row>
    <row r="1874" spans="2:9">
      <c r="B1874" s="144"/>
      <c r="C1874" s="144"/>
      <c r="D1874" s="144"/>
      <c r="E1874" s="144"/>
      <c r="F1874" s="144"/>
      <c r="G1874" s="144"/>
      <c r="H1874" s="144"/>
      <c r="I1874" s="143"/>
    </row>
    <row r="1875" spans="2:9">
      <c r="B1875" s="144"/>
      <c r="C1875" s="144"/>
      <c r="D1875" s="144"/>
      <c r="E1875" s="144"/>
      <c r="F1875" s="144"/>
      <c r="G1875" s="144"/>
      <c r="H1875" s="144"/>
      <c r="I1875" s="143"/>
    </row>
    <row r="1876" spans="2:9">
      <c r="B1876" s="144"/>
      <c r="C1876" s="144"/>
      <c r="D1876" s="144"/>
      <c r="E1876" s="144"/>
      <c r="F1876" s="144"/>
      <c r="G1876" s="144"/>
      <c r="H1876" s="144"/>
      <c r="I1876" s="143"/>
    </row>
    <row r="1877" spans="2:9">
      <c r="B1877" s="144"/>
      <c r="C1877" s="144"/>
      <c r="D1877" s="144"/>
      <c r="E1877" s="144"/>
      <c r="F1877" s="144"/>
      <c r="G1877" s="144"/>
      <c r="H1877" s="144"/>
      <c r="I1877" s="143"/>
    </row>
    <row r="1878" spans="2:9">
      <c r="B1878" s="144"/>
      <c r="C1878" s="144"/>
      <c r="D1878" s="144"/>
      <c r="E1878" s="144"/>
      <c r="F1878" s="144"/>
      <c r="G1878" s="144"/>
      <c r="H1878" s="144"/>
      <c r="I1878" s="143"/>
    </row>
    <row r="1879" spans="2:9">
      <c r="B1879" s="144"/>
      <c r="C1879" s="144"/>
      <c r="D1879" s="144"/>
      <c r="E1879" s="144"/>
      <c r="F1879" s="144"/>
      <c r="G1879" s="144"/>
      <c r="H1879" s="144"/>
      <c r="I1879" s="143"/>
    </row>
    <row r="1880" spans="2:9">
      <c r="B1880" s="144"/>
      <c r="C1880" s="144"/>
      <c r="D1880" s="144"/>
      <c r="E1880" s="144"/>
      <c r="F1880" s="144"/>
      <c r="G1880" s="144"/>
      <c r="H1880" s="144"/>
      <c r="I1880" s="143"/>
    </row>
    <row r="1881" spans="2:9">
      <c r="B1881" s="144"/>
      <c r="C1881" s="144"/>
      <c r="D1881" s="144"/>
      <c r="E1881" s="144"/>
      <c r="F1881" s="144"/>
      <c r="G1881" s="144"/>
      <c r="H1881" s="144"/>
      <c r="I1881" s="143"/>
    </row>
    <row r="1882" spans="2:9">
      <c r="B1882" s="144"/>
      <c r="C1882" s="144"/>
      <c r="D1882" s="144"/>
      <c r="E1882" s="144"/>
      <c r="F1882" s="144"/>
      <c r="G1882" s="144"/>
      <c r="H1882" s="144"/>
      <c r="I1882" s="143"/>
    </row>
    <row r="1883" spans="2:9">
      <c r="B1883" s="144"/>
      <c r="C1883" s="144"/>
      <c r="D1883" s="144"/>
      <c r="E1883" s="144"/>
      <c r="F1883" s="144"/>
      <c r="G1883" s="144"/>
      <c r="H1883" s="144"/>
      <c r="I1883" s="143"/>
    </row>
    <row r="1884" spans="2:9">
      <c r="B1884" s="144"/>
      <c r="C1884" s="144"/>
      <c r="D1884" s="144"/>
      <c r="E1884" s="144"/>
      <c r="F1884" s="144"/>
      <c r="G1884" s="144"/>
      <c r="H1884" s="144"/>
      <c r="I1884" s="143"/>
    </row>
    <row r="1885" spans="2:9">
      <c r="B1885" s="144"/>
      <c r="C1885" s="144"/>
      <c r="D1885" s="144"/>
      <c r="E1885" s="144"/>
      <c r="F1885" s="144"/>
      <c r="G1885" s="144"/>
      <c r="H1885" s="144"/>
      <c r="I1885" s="143"/>
    </row>
    <row r="1886" spans="2:9">
      <c r="B1886" s="144"/>
      <c r="C1886" s="144"/>
      <c r="D1886" s="144"/>
      <c r="E1886" s="144"/>
      <c r="F1886" s="144"/>
      <c r="G1886" s="144"/>
      <c r="H1886" s="144"/>
      <c r="I1886" s="143"/>
    </row>
    <row r="1887" spans="2:9">
      <c r="B1887" s="144"/>
      <c r="C1887" s="144"/>
      <c r="D1887" s="144"/>
      <c r="E1887" s="144"/>
      <c r="F1887" s="144"/>
      <c r="G1887" s="144"/>
      <c r="H1887" s="144"/>
      <c r="I1887" s="143"/>
    </row>
    <row r="1888" spans="2:9">
      <c r="B1888" s="144"/>
      <c r="C1888" s="144"/>
      <c r="D1888" s="144"/>
      <c r="E1888" s="144"/>
      <c r="F1888" s="144"/>
      <c r="G1888" s="144"/>
      <c r="H1888" s="144"/>
      <c r="I1888" s="143"/>
    </row>
    <row r="1889" spans="2:9">
      <c r="B1889" s="144"/>
      <c r="C1889" s="144"/>
      <c r="D1889" s="144"/>
      <c r="E1889" s="144"/>
      <c r="F1889" s="144"/>
      <c r="G1889" s="144"/>
      <c r="H1889" s="144"/>
      <c r="I1889" s="143"/>
    </row>
    <row r="1890" spans="2:9">
      <c r="B1890" s="144"/>
      <c r="C1890" s="144"/>
      <c r="D1890" s="144"/>
      <c r="E1890" s="144"/>
      <c r="F1890" s="144"/>
      <c r="G1890" s="144"/>
      <c r="H1890" s="144"/>
      <c r="I1890" s="143"/>
    </row>
    <row r="1891" spans="2:9">
      <c r="B1891" s="144"/>
      <c r="C1891" s="144"/>
      <c r="D1891" s="144"/>
      <c r="E1891" s="144"/>
      <c r="F1891" s="144"/>
      <c r="G1891" s="144"/>
      <c r="H1891" s="144"/>
      <c r="I1891" s="143"/>
    </row>
    <row r="1892" spans="2:9">
      <c r="B1892" s="144"/>
      <c r="C1892" s="144"/>
      <c r="D1892" s="144"/>
      <c r="E1892" s="144"/>
      <c r="F1892" s="144"/>
      <c r="G1892" s="144"/>
      <c r="H1892" s="144"/>
      <c r="I1892" s="143"/>
    </row>
    <row r="1893" spans="2:9">
      <c r="B1893" s="144"/>
      <c r="C1893" s="144"/>
      <c r="D1893" s="144"/>
      <c r="E1893" s="144"/>
      <c r="F1893" s="144"/>
      <c r="G1893" s="144"/>
      <c r="H1893" s="144"/>
      <c r="I1893" s="143"/>
    </row>
    <row r="1894" spans="2:9">
      <c r="B1894" s="144"/>
      <c r="C1894" s="144"/>
      <c r="D1894" s="144"/>
      <c r="E1894" s="144"/>
      <c r="F1894" s="144"/>
      <c r="G1894" s="144"/>
      <c r="H1894" s="144"/>
      <c r="I1894" s="143"/>
    </row>
    <row r="1895" spans="2:9">
      <c r="B1895" s="144"/>
      <c r="C1895" s="144"/>
      <c r="D1895" s="144"/>
      <c r="E1895" s="144"/>
      <c r="F1895" s="144"/>
      <c r="G1895" s="144"/>
      <c r="H1895" s="144"/>
      <c r="I1895" s="143"/>
    </row>
    <row r="1896" spans="2:9">
      <c r="B1896" s="144"/>
      <c r="C1896" s="144"/>
      <c r="D1896" s="144"/>
      <c r="E1896" s="144"/>
      <c r="F1896" s="144"/>
      <c r="G1896" s="144"/>
      <c r="H1896" s="144"/>
      <c r="I1896" s="143"/>
    </row>
    <row r="1897" spans="2:9">
      <c r="B1897" s="144"/>
      <c r="C1897" s="144"/>
      <c r="D1897" s="144"/>
      <c r="E1897" s="144"/>
      <c r="F1897" s="144"/>
      <c r="G1897" s="144"/>
      <c r="H1897" s="144"/>
      <c r="I1897" s="143"/>
    </row>
    <row r="1898" spans="2:9">
      <c r="B1898" s="144"/>
      <c r="C1898" s="144"/>
      <c r="D1898" s="144"/>
      <c r="E1898" s="144"/>
      <c r="F1898" s="144"/>
      <c r="G1898" s="144"/>
      <c r="H1898" s="144"/>
      <c r="I1898" s="143"/>
    </row>
    <row r="1899" spans="2:9">
      <c r="B1899" s="144"/>
      <c r="C1899" s="144"/>
      <c r="D1899" s="144"/>
      <c r="E1899" s="144"/>
      <c r="F1899" s="144"/>
      <c r="G1899" s="144"/>
      <c r="H1899" s="144"/>
      <c r="I1899" s="143"/>
    </row>
    <row r="1900" spans="2:9">
      <c r="B1900" s="144"/>
      <c r="C1900" s="144"/>
      <c r="D1900" s="144"/>
      <c r="E1900" s="144"/>
      <c r="F1900" s="144"/>
      <c r="G1900" s="144"/>
      <c r="H1900" s="144"/>
      <c r="I1900" s="143"/>
    </row>
    <row r="1901" spans="2:9">
      <c r="B1901" s="144"/>
      <c r="C1901" s="144"/>
      <c r="D1901" s="144"/>
      <c r="E1901" s="144"/>
      <c r="F1901" s="144"/>
      <c r="G1901" s="144"/>
      <c r="H1901" s="144"/>
      <c r="I1901" s="143"/>
    </row>
    <row r="1902" spans="2:9">
      <c r="B1902" s="144"/>
      <c r="C1902" s="144"/>
      <c r="D1902" s="144"/>
      <c r="E1902" s="144"/>
      <c r="F1902" s="144"/>
      <c r="G1902" s="144"/>
      <c r="H1902" s="144"/>
      <c r="I1902" s="143"/>
    </row>
    <row r="1903" spans="2:9">
      <c r="B1903" s="144"/>
      <c r="C1903" s="144"/>
      <c r="D1903" s="144"/>
      <c r="E1903" s="144"/>
      <c r="F1903" s="144"/>
      <c r="G1903" s="144"/>
      <c r="H1903" s="144"/>
      <c r="I1903" s="143"/>
    </row>
    <row r="1904" spans="2:9">
      <c r="B1904" s="144"/>
      <c r="C1904" s="144"/>
      <c r="D1904" s="144"/>
      <c r="E1904" s="144"/>
      <c r="F1904" s="144"/>
      <c r="G1904" s="144"/>
      <c r="H1904" s="144"/>
      <c r="I1904" s="143"/>
    </row>
    <row r="1905" spans="2:9">
      <c r="B1905" s="144"/>
      <c r="C1905" s="144"/>
      <c r="D1905" s="144"/>
      <c r="E1905" s="144"/>
      <c r="F1905" s="144"/>
      <c r="G1905" s="144"/>
      <c r="H1905" s="144"/>
      <c r="I1905" s="143"/>
    </row>
    <row r="1906" spans="2:9">
      <c r="B1906" s="144"/>
      <c r="C1906" s="144"/>
      <c r="D1906" s="144"/>
      <c r="E1906" s="144"/>
      <c r="F1906" s="144"/>
      <c r="G1906" s="144"/>
      <c r="H1906" s="144"/>
      <c r="I1906" s="143"/>
    </row>
    <row r="1907" spans="2:9">
      <c r="B1907" s="144"/>
      <c r="C1907" s="144"/>
      <c r="D1907" s="144"/>
      <c r="E1907" s="144"/>
      <c r="F1907" s="144"/>
      <c r="G1907" s="144"/>
      <c r="H1907" s="144"/>
      <c r="I1907" s="143"/>
    </row>
    <row r="1908" spans="2:9">
      <c r="B1908" s="144"/>
      <c r="C1908" s="144"/>
      <c r="D1908" s="144"/>
      <c r="E1908" s="144"/>
      <c r="F1908" s="144"/>
      <c r="G1908" s="144"/>
      <c r="H1908" s="144"/>
      <c r="I1908" s="143"/>
    </row>
    <row r="1909" spans="2:9">
      <c r="B1909" s="144"/>
      <c r="C1909" s="144"/>
      <c r="D1909" s="144"/>
      <c r="E1909" s="144"/>
      <c r="F1909" s="144"/>
      <c r="G1909" s="144"/>
      <c r="H1909" s="144"/>
      <c r="I1909" s="143"/>
    </row>
    <row r="1910" spans="2:9">
      <c r="B1910" s="144"/>
      <c r="C1910" s="144"/>
      <c r="D1910" s="144"/>
      <c r="E1910" s="144"/>
      <c r="F1910" s="144"/>
      <c r="G1910" s="144"/>
      <c r="H1910" s="144"/>
      <c r="I1910" s="143"/>
    </row>
    <row r="1911" spans="2:9">
      <c r="B1911" s="144"/>
      <c r="C1911" s="144"/>
      <c r="D1911" s="144"/>
      <c r="E1911" s="144"/>
      <c r="F1911" s="144"/>
      <c r="G1911" s="144"/>
      <c r="H1911" s="144"/>
      <c r="I1911" s="143"/>
    </row>
    <row r="1912" spans="2:9">
      <c r="B1912" s="144"/>
      <c r="C1912" s="144"/>
      <c r="D1912" s="144"/>
      <c r="E1912" s="144"/>
      <c r="F1912" s="144"/>
      <c r="G1912" s="144"/>
      <c r="H1912" s="144"/>
      <c r="I1912" s="143"/>
    </row>
    <row r="1913" spans="2:9">
      <c r="B1913" s="144"/>
      <c r="C1913" s="144"/>
      <c r="D1913" s="144"/>
      <c r="E1913" s="144"/>
      <c r="F1913" s="144"/>
      <c r="G1913" s="144"/>
      <c r="H1913" s="144"/>
      <c r="I1913" s="143"/>
    </row>
    <row r="1914" spans="2:9">
      <c r="B1914" s="144"/>
      <c r="C1914" s="144"/>
      <c r="D1914" s="144"/>
      <c r="E1914" s="144"/>
      <c r="F1914" s="144"/>
      <c r="G1914" s="144"/>
      <c r="H1914" s="144"/>
      <c r="I1914" s="143"/>
    </row>
    <row r="1915" spans="2:9">
      <c r="B1915" s="144"/>
      <c r="C1915" s="144"/>
      <c r="D1915" s="144"/>
      <c r="E1915" s="144"/>
      <c r="F1915" s="144"/>
      <c r="G1915" s="144"/>
      <c r="H1915" s="144"/>
      <c r="I1915" s="143"/>
    </row>
    <row r="1916" spans="2:9">
      <c r="B1916" s="144"/>
      <c r="C1916" s="144"/>
      <c r="D1916" s="144"/>
      <c r="E1916" s="144"/>
      <c r="F1916" s="144"/>
      <c r="G1916" s="144"/>
      <c r="H1916" s="144"/>
      <c r="I1916" s="143"/>
    </row>
    <row r="1917" spans="2:9">
      <c r="B1917" s="144"/>
      <c r="C1917" s="144"/>
      <c r="D1917" s="144"/>
      <c r="E1917" s="144"/>
      <c r="F1917" s="144"/>
      <c r="G1917" s="144"/>
      <c r="H1917" s="144"/>
      <c r="I1917" s="143"/>
    </row>
    <row r="1918" spans="2:9">
      <c r="B1918" s="144"/>
      <c r="C1918" s="144"/>
      <c r="D1918" s="144"/>
      <c r="E1918" s="144"/>
      <c r="F1918" s="144"/>
      <c r="G1918" s="144"/>
      <c r="H1918" s="144"/>
      <c r="I1918" s="143"/>
    </row>
    <row r="1919" spans="2:9">
      <c r="B1919" s="144"/>
      <c r="C1919" s="144"/>
      <c r="D1919" s="144"/>
      <c r="E1919" s="144"/>
      <c r="F1919" s="144"/>
      <c r="G1919" s="144"/>
      <c r="H1919" s="144"/>
      <c r="I1919" s="143"/>
    </row>
    <row r="1920" spans="2:9">
      <c r="B1920" s="144"/>
      <c r="C1920" s="144"/>
      <c r="D1920" s="144"/>
      <c r="E1920" s="144"/>
      <c r="F1920" s="144"/>
      <c r="G1920" s="144"/>
      <c r="H1920" s="144"/>
      <c r="I1920" s="143"/>
    </row>
    <row r="1921" spans="2:9">
      <c r="B1921" s="144"/>
      <c r="C1921" s="144"/>
      <c r="D1921" s="144"/>
      <c r="E1921" s="144"/>
      <c r="F1921" s="144"/>
      <c r="G1921" s="144"/>
      <c r="H1921" s="144"/>
      <c r="I1921" s="143"/>
    </row>
    <row r="1922" spans="2:9">
      <c r="B1922" s="144"/>
      <c r="C1922" s="144"/>
      <c r="D1922" s="144"/>
      <c r="E1922" s="144"/>
      <c r="F1922" s="144"/>
      <c r="G1922" s="144"/>
      <c r="H1922" s="144"/>
      <c r="I1922" s="143"/>
    </row>
    <row r="1923" spans="2:9">
      <c r="B1923" s="144"/>
      <c r="C1923" s="144"/>
      <c r="D1923" s="144"/>
      <c r="E1923" s="144"/>
      <c r="F1923" s="144"/>
      <c r="G1923" s="144"/>
      <c r="H1923" s="144"/>
      <c r="I1923" s="143"/>
    </row>
    <row r="1924" spans="2:9">
      <c r="B1924" s="144"/>
      <c r="C1924" s="144"/>
      <c r="D1924" s="144"/>
      <c r="E1924" s="144"/>
      <c r="F1924" s="144"/>
      <c r="G1924" s="144"/>
      <c r="H1924" s="144"/>
      <c r="I1924" s="143"/>
    </row>
    <row r="1925" spans="2:9">
      <c r="B1925" s="144"/>
      <c r="C1925" s="144"/>
      <c r="D1925" s="144"/>
      <c r="E1925" s="144"/>
      <c r="F1925" s="144"/>
      <c r="G1925" s="144"/>
      <c r="H1925" s="144"/>
      <c r="I1925" s="143"/>
    </row>
    <row r="1926" spans="2:9">
      <c r="B1926" s="144"/>
      <c r="C1926" s="144"/>
      <c r="D1926" s="144"/>
      <c r="E1926" s="144"/>
      <c r="F1926" s="144"/>
      <c r="G1926" s="144"/>
      <c r="H1926" s="144"/>
      <c r="I1926" s="143"/>
    </row>
    <row r="1927" spans="2:9">
      <c r="B1927" s="144"/>
      <c r="C1927" s="144"/>
      <c r="D1927" s="144"/>
      <c r="E1927" s="144"/>
      <c r="F1927" s="144"/>
      <c r="G1927" s="144"/>
      <c r="H1927" s="144"/>
      <c r="I1927" s="143"/>
    </row>
    <row r="1928" spans="2:9">
      <c r="B1928" s="144"/>
      <c r="C1928" s="144"/>
      <c r="D1928" s="144"/>
      <c r="E1928" s="144"/>
      <c r="F1928" s="144"/>
      <c r="G1928" s="144"/>
      <c r="H1928" s="144"/>
      <c r="I1928" s="143"/>
    </row>
    <row r="1929" spans="2:9">
      <c r="B1929" s="144"/>
      <c r="C1929" s="144"/>
      <c r="D1929" s="144"/>
      <c r="E1929" s="144"/>
      <c r="F1929" s="144"/>
      <c r="G1929" s="144"/>
      <c r="H1929" s="144"/>
      <c r="I1929" s="143"/>
    </row>
    <row r="1930" spans="2:9">
      <c r="B1930" s="144"/>
      <c r="C1930" s="144"/>
      <c r="D1930" s="144"/>
      <c r="E1930" s="144"/>
      <c r="F1930" s="144"/>
      <c r="G1930" s="144"/>
      <c r="H1930" s="144"/>
      <c r="I1930" s="143"/>
    </row>
    <row r="1931" spans="2:9">
      <c r="B1931" s="144"/>
      <c r="C1931" s="144"/>
      <c r="D1931" s="144"/>
      <c r="E1931" s="144"/>
      <c r="F1931" s="144"/>
      <c r="G1931" s="144"/>
      <c r="H1931" s="144"/>
      <c r="I1931" s="143"/>
    </row>
    <row r="1932" spans="2:9">
      <c r="B1932" s="144"/>
      <c r="C1932" s="144"/>
      <c r="D1932" s="144"/>
      <c r="E1932" s="144"/>
      <c r="F1932" s="144"/>
      <c r="G1932" s="144"/>
      <c r="H1932" s="144"/>
      <c r="I1932" s="143"/>
    </row>
    <row r="1933" spans="2:9">
      <c r="B1933" s="144"/>
      <c r="C1933" s="144"/>
      <c r="D1933" s="144"/>
      <c r="E1933" s="144"/>
      <c r="F1933" s="144"/>
      <c r="G1933" s="144"/>
      <c r="H1933" s="144"/>
      <c r="I1933" s="143"/>
    </row>
    <row r="1934" spans="2:9">
      <c r="B1934" s="144"/>
      <c r="C1934" s="144"/>
      <c r="D1934" s="144"/>
      <c r="E1934" s="144"/>
      <c r="F1934" s="144"/>
      <c r="G1934" s="144"/>
      <c r="H1934" s="144"/>
      <c r="I1934" s="143"/>
    </row>
    <row r="1935" spans="2:9">
      <c r="B1935" s="144"/>
      <c r="C1935" s="144"/>
      <c r="D1935" s="144"/>
      <c r="E1935" s="144"/>
      <c r="F1935" s="144"/>
      <c r="G1935" s="144"/>
      <c r="H1935" s="144"/>
      <c r="I1935" s="143"/>
    </row>
    <row r="1936" spans="2:9">
      <c r="B1936" s="144"/>
      <c r="C1936" s="144"/>
      <c r="D1936" s="144"/>
      <c r="E1936" s="144"/>
      <c r="F1936" s="144"/>
      <c r="G1936" s="144"/>
      <c r="H1936" s="144"/>
      <c r="I1936" s="143"/>
    </row>
    <row r="1937" spans="2:9">
      <c r="B1937" s="144"/>
      <c r="C1937" s="144"/>
      <c r="D1937" s="144"/>
      <c r="E1937" s="144"/>
      <c r="F1937" s="144"/>
      <c r="G1937" s="144"/>
      <c r="H1937" s="144"/>
      <c r="I1937" s="143"/>
    </row>
    <row r="1938" spans="2:9">
      <c r="B1938" s="144"/>
      <c r="C1938" s="144"/>
      <c r="D1938" s="144"/>
      <c r="E1938" s="144"/>
      <c r="F1938" s="144"/>
      <c r="G1938" s="144"/>
      <c r="H1938" s="144"/>
      <c r="I1938" s="143"/>
    </row>
    <row r="1939" spans="2:9">
      <c r="B1939" s="144"/>
      <c r="C1939" s="144"/>
      <c r="D1939" s="144"/>
      <c r="E1939" s="144"/>
      <c r="F1939" s="144"/>
      <c r="G1939" s="144"/>
      <c r="H1939" s="144"/>
      <c r="I1939" s="143"/>
    </row>
    <row r="1940" spans="2:9">
      <c r="B1940" s="144"/>
      <c r="C1940" s="144"/>
      <c r="D1940" s="144"/>
      <c r="E1940" s="144"/>
      <c r="F1940" s="144"/>
      <c r="G1940" s="144"/>
      <c r="H1940" s="144"/>
      <c r="I1940" s="143"/>
    </row>
    <row r="1941" spans="2:9">
      <c r="B1941" s="144"/>
      <c r="C1941" s="144"/>
      <c r="D1941" s="144"/>
      <c r="E1941" s="144"/>
      <c r="F1941" s="144"/>
      <c r="G1941" s="144"/>
      <c r="H1941" s="144"/>
      <c r="I1941" s="143"/>
    </row>
    <row r="1942" spans="2:9">
      <c r="B1942" s="144"/>
      <c r="C1942" s="144"/>
      <c r="D1942" s="144"/>
      <c r="E1942" s="144"/>
      <c r="F1942" s="144"/>
      <c r="G1942" s="144"/>
      <c r="H1942" s="144"/>
      <c r="I1942" s="143"/>
    </row>
    <row r="1943" spans="2:9">
      <c r="B1943" s="144"/>
      <c r="C1943" s="144"/>
      <c r="D1943" s="144"/>
      <c r="E1943" s="144"/>
      <c r="F1943" s="144"/>
      <c r="G1943" s="144"/>
      <c r="H1943" s="144"/>
      <c r="I1943" s="143"/>
    </row>
    <row r="1944" spans="2:9">
      <c r="B1944" s="144"/>
      <c r="C1944" s="144"/>
      <c r="D1944" s="144"/>
      <c r="E1944" s="144"/>
      <c r="F1944" s="144"/>
      <c r="G1944" s="144"/>
      <c r="H1944" s="144"/>
      <c r="I1944" s="143"/>
    </row>
    <row r="1945" spans="2:9">
      <c r="B1945" s="144"/>
      <c r="C1945" s="144"/>
      <c r="D1945" s="144"/>
      <c r="E1945" s="144"/>
      <c r="F1945" s="144"/>
      <c r="G1945" s="144"/>
      <c r="H1945" s="144"/>
      <c r="I1945" s="143"/>
    </row>
    <row r="1946" spans="2:9">
      <c r="B1946" s="144"/>
      <c r="C1946" s="144"/>
      <c r="D1946" s="144"/>
      <c r="E1946" s="144"/>
      <c r="F1946" s="144"/>
      <c r="G1946" s="144"/>
      <c r="H1946" s="144"/>
      <c r="I1946" s="143"/>
    </row>
    <row r="1947" spans="2:9">
      <c r="B1947" s="144"/>
      <c r="C1947" s="144"/>
      <c r="D1947" s="144"/>
      <c r="E1947" s="144"/>
      <c r="F1947" s="144"/>
      <c r="G1947" s="144"/>
      <c r="H1947" s="144"/>
      <c r="I1947" s="143"/>
    </row>
    <row r="1948" spans="2:9">
      <c r="B1948" s="144"/>
      <c r="C1948" s="144"/>
      <c r="D1948" s="144"/>
      <c r="E1948" s="144"/>
      <c r="F1948" s="144"/>
      <c r="G1948" s="144"/>
      <c r="H1948" s="144"/>
      <c r="I1948" s="143"/>
    </row>
    <row r="1949" spans="2:9">
      <c r="B1949" s="144"/>
      <c r="C1949" s="144"/>
      <c r="D1949" s="144"/>
      <c r="E1949" s="144"/>
      <c r="F1949" s="144"/>
      <c r="G1949" s="144"/>
      <c r="H1949" s="144"/>
      <c r="I1949" s="143"/>
    </row>
    <row r="1950" spans="2:9">
      <c r="B1950" s="144"/>
      <c r="C1950" s="144"/>
      <c r="D1950" s="144"/>
      <c r="E1950" s="144"/>
      <c r="F1950" s="144"/>
      <c r="G1950" s="144"/>
      <c r="H1950" s="144"/>
      <c r="I1950" s="143"/>
    </row>
    <row r="1951" spans="2:9">
      <c r="B1951" s="144"/>
      <c r="C1951" s="144"/>
      <c r="D1951" s="144"/>
      <c r="E1951" s="144"/>
      <c r="F1951" s="144"/>
      <c r="G1951" s="144"/>
      <c r="H1951" s="144"/>
      <c r="I1951" s="143"/>
    </row>
    <row r="1952" spans="2:9">
      <c r="B1952" s="144"/>
      <c r="C1952" s="144"/>
      <c r="D1952" s="144"/>
      <c r="E1952" s="144"/>
      <c r="F1952" s="144"/>
      <c r="G1952" s="144"/>
      <c r="H1952" s="144"/>
      <c r="I1952" s="143"/>
    </row>
    <row r="1953" spans="2:9">
      <c r="B1953" s="144"/>
      <c r="C1953" s="144"/>
      <c r="D1953" s="144"/>
      <c r="E1953" s="144"/>
      <c r="F1953" s="144"/>
      <c r="G1953" s="144"/>
      <c r="H1953" s="144"/>
      <c r="I1953" s="143"/>
    </row>
    <row r="1954" spans="2:9">
      <c r="B1954" s="144"/>
      <c r="C1954" s="144"/>
      <c r="D1954" s="144"/>
      <c r="E1954" s="144"/>
      <c r="F1954" s="144"/>
      <c r="G1954" s="144"/>
      <c r="H1954" s="144"/>
      <c r="I1954" s="143"/>
    </row>
    <row r="1955" spans="2:9">
      <c r="B1955" s="144"/>
      <c r="C1955" s="144"/>
      <c r="D1955" s="144"/>
      <c r="E1955" s="144"/>
      <c r="F1955" s="144"/>
      <c r="G1955" s="144"/>
      <c r="H1955" s="144"/>
      <c r="I1955" s="143"/>
    </row>
    <row r="1956" spans="2:9">
      <c r="B1956" s="144"/>
      <c r="C1956" s="144"/>
      <c r="D1956" s="144"/>
      <c r="E1956" s="144"/>
      <c r="F1956" s="144"/>
      <c r="G1956" s="144"/>
      <c r="H1956" s="144"/>
      <c r="I1956" s="143"/>
    </row>
    <row r="1957" spans="2:9">
      <c r="B1957" s="144"/>
      <c r="C1957" s="144"/>
      <c r="D1957" s="144"/>
      <c r="E1957" s="144"/>
      <c r="F1957" s="144"/>
      <c r="G1957" s="144"/>
      <c r="H1957" s="144"/>
      <c r="I1957" s="143"/>
    </row>
    <row r="1958" spans="2:9">
      <c r="B1958" s="144"/>
      <c r="C1958" s="144"/>
      <c r="D1958" s="144"/>
      <c r="E1958" s="144"/>
      <c r="F1958" s="144"/>
      <c r="G1958" s="144"/>
      <c r="H1958" s="144"/>
      <c r="I1958" s="143"/>
    </row>
    <row r="1959" spans="2:9">
      <c r="B1959" s="144"/>
      <c r="C1959" s="144"/>
      <c r="D1959" s="144"/>
      <c r="E1959" s="144"/>
      <c r="F1959" s="144"/>
      <c r="G1959" s="144"/>
      <c r="H1959" s="144"/>
      <c r="I1959" s="143"/>
    </row>
    <row r="1960" spans="2:9">
      <c r="B1960" s="144"/>
      <c r="C1960" s="144"/>
      <c r="D1960" s="144"/>
      <c r="E1960" s="144"/>
      <c r="F1960" s="144"/>
      <c r="G1960" s="144"/>
      <c r="H1960" s="144"/>
      <c r="I1960" s="143"/>
    </row>
    <row r="1961" spans="2:9">
      <c r="B1961" s="144"/>
      <c r="C1961" s="144"/>
      <c r="D1961" s="144"/>
      <c r="E1961" s="144"/>
      <c r="F1961" s="144"/>
      <c r="G1961" s="144"/>
      <c r="H1961" s="144"/>
      <c r="I1961" s="143"/>
    </row>
    <row r="1962" spans="2:9">
      <c r="B1962" s="144"/>
      <c r="C1962" s="144"/>
      <c r="D1962" s="144"/>
      <c r="E1962" s="144"/>
      <c r="F1962" s="144"/>
      <c r="G1962" s="144"/>
      <c r="H1962" s="144"/>
      <c r="I1962" s="143"/>
    </row>
    <row r="1963" spans="2:9">
      <c r="B1963" s="144"/>
      <c r="C1963" s="144"/>
      <c r="D1963" s="144"/>
      <c r="E1963" s="144"/>
      <c r="F1963" s="144"/>
      <c r="G1963" s="144"/>
      <c r="H1963" s="144"/>
      <c r="I1963" s="143"/>
    </row>
    <row r="1964" spans="2:9">
      <c r="B1964" s="144"/>
      <c r="C1964" s="144"/>
      <c r="D1964" s="144"/>
      <c r="E1964" s="144"/>
      <c r="F1964" s="144"/>
      <c r="G1964" s="144"/>
      <c r="H1964" s="144"/>
      <c r="I1964" s="143"/>
    </row>
    <row r="1965" spans="2:9">
      <c r="B1965" s="144"/>
      <c r="C1965" s="144"/>
      <c r="D1965" s="144"/>
      <c r="E1965" s="144"/>
      <c r="F1965" s="144"/>
      <c r="G1965" s="144"/>
      <c r="H1965" s="144"/>
      <c r="I1965" s="143"/>
    </row>
    <row r="1966" spans="2:9">
      <c r="B1966" s="144"/>
      <c r="C1966" s="144"/>
      <c r="D1966" s="144"/>
      <c r="E1966" s="144"/>
      <c r="F1966" s="144"/>
      <c r="G1966" s="144"/>
      <c r="H1966" s="144"/>
      <c r="I1966" s="143"/>
    </row>
    <row r="1967" spans="2:9">
      <c r="B1967" s="144"/>
      <c r="C1967" s="144"/>
      <c r="D1967" s="144"/>
      <c r="E1967" s="144"/>
      <c r="F1967" s="144"/>
      <c r="G1967" s="144"/>
      <c r="H1967" s="144"/>
      <c r="I1967" s="143"/>
    </row>
    <row r="1968" spans="2:9">
      <c r="B1968" s="144"/>
      <c r="C1968" s="144"/>
      <c r="D1968" s="144"/>
      <c r="E1968" s="144"/>
      <c r="F1968" s="144"/>
      <c r="G1968" s="144"/>
      <c r="H1968" s="144"/>
      <c r="I1968" s="143"/>
    </row>
    <row r="1969" spans="2:9">
      <c r="B1969" s="144"/>
      <c r="C1969" s="144"/>
      <c r="D1969" s="144"/>
      <c r="E1969" s="144"/>
      <c r="F1969" s="144"/>
      <c r="G1969" s="144"/>
      <c r="H1969" s="144"/>
      <c r="I1969" s="143"/>
    </row>
    <row r="1970" spans="2:9">
      <c r="B1970" s="144"/>
      <c r="C1970" s="144"/>
      <c r="D1970" s="144"/>
      <c r="E1970" s="144"/>
      <c r="F1970" s="144"/>
      <c r="G1970" s="144"/>
      <c r="H1970" s="144"/>
      <c r="I1970" s="143"/>
    </row>
    <row r="1971" spans="2:9">
      <c r="B1971" s="144"/>
      <c r="C1971" s="144"/>
      <c r="D1971" s="144"/>
      <c r="E1971" s="144"/>
      <c r="F1971" s="144"/>
      <c r="G1971" s="144"/>
      <c r="H1971" s="144"/>
      <c r="I1971" s="143"/>
    </row>
    <row r="1972" spans="2:9">
      <c r="B1972" s="144"/>
      <c r="C1972" s="144"/>
      <c r="D1972" s="144"/>
      <c r="E1972" s="144"/>
      <c r="F1972" s="144"/>
      <c r="G1972" s="144"/>
      <c r="H1972" s="144"/>
      <c r="I1972" s="143"/>
    </row>
    <row r="1973" spans="2:9">
      <c r="B1973" s="144"/>
      <c r="C1973" s="144"/>
      <c r="D1973" s="144"/>
      <c r="E1973" s="144"/>
      <c r="F1973" s="144"/>
      <c r="G1973" s="144"/>
      <c r="H1973" s="144"/>
      <c r="I1973" s="143"/>
    </row>
    <row r="1974" spans="2:9">
      <c r="B1974" s="144"/>
      <c r="C1974" s="144"/>
      <c r="D1974" s="144"/>
      <c r="E1974" s="144"/>
      <c r="F1974" s="144"/>
      <c r="G1974" s="144"/>
      <c r="H1974" s="144"/>
      <c r="I1974" s="143"/>
    </row>
    <row r="1975" spans="2:9">
      <c r="B1975" s="144"/>
      <c r="C1975" s="144"/>
      <c r="D1975" s="144"/>
      <c r="E1975" s="144"/>
      <c r="F1975" s="144"/>
      <c r="G1975" s="144"/>
      <c r="H1975" s="144"/>
      <c r="I1975" s="143"/>
    </row>
    <row r="1976" spans="2:9">
      <c r="B1976" s="144"/>
      <c r="C1976" s="144"/>
      <c r="D1976" s="144"/>
      <c r="E1976" s="144"/>
      <c r="F1976" s="144"/>
      <c r="G1976" s="144"/>
      <c r="H1976" s="144"/>
      <c r="I1976" s="143"/>
    </row>
    <row r="1977" spans="2:9">
      <c r="B1977" s="144"/>
      <c r="C1977" s="144"/>
      <c r="D1977" s="144"/>
      <c r="E1977" s="144"/>
      <c r="F1977" s="144"/>
      <c r="G1977" s="144"/>
      <c r="H1977" s="144"/>
      <c r="I1977" s="143"/>
    </row>
    <row r="1978" spans="2:9">
      <c r="B1978" s="144"/>
      <c r="C1978" s="144"/>
      <c r="D1978" s="144"/>
      <c r="E1978" s="144"/>
      <c r="F1978" s="144"/>
      <c r="G1978" s="144"/>
      <c r="H1978" s="144"/>
      <c r="I1978" s="143"/>
    </row>
    <row r="1979" spans="2:9">
      <c r="B1979" s="144"/>
      <c r="C1979" s="144"/>
      <c r="D1979" s="144"/>
      <c r="E1979" s="144"/>
      <c r="F1979" s="144"/>
      <c r="G1979" s="144"/>
      <c r="H1979" s="144"/>
      <c r="I1979" s="143"/>
    </row>
    <row r="1980" spans="2:9">
      <c r="B1980" s="144"/>
      <c r="C1980" s="144"/>
      <c r="D1980" s="144"/>
      <c r="E1980" s="144"/>
      <c r="F1980" s="144"/>
      <c r="G1980" s="144"/>
      <c r="H1980" s="144"/>
      <c r="I1980" s="143"/>
    </row>
    <row r="1981" spans="2:9">
      <c r="B1981" s="144"/>
      <c r="C1981" s="144"/>
      <c r="D1981" s="144"/>
      <c r="E1981" s="144"/>
      <c r="F1981" s="144"/>
      <c r="G1981" s="144"/>
      <c r="H1981" s="144"/>
      <c r="I1981" s="143"/>
    </row>
    <row r="1982" spans="2:9">
      <c r="B1982" s="144"/>
      <c r="C1982" s="144"/>
      <c r="D1982" s="144"/>
      <c r="E1982" s="144"/>
      <c r="F1982" s="144"/>
      <c r="G1982" s="144"/>
      <c r="H1982" s="144"/>
      <c r="I1982" s="143"/>
    </row>
    <row r="1983" spans="2:9">
      <c r="B1983" s="144"/>
      <c r="C1983" s="144"/>
      <c r="D1983" s="144"/>
      <c r="E1983" s="144"/>
      <c r="F1983" s="144"/>
      <c r="G1983" s="144"/>
      <c r="H1983" s="144"/>
      <c r="I1983" s="143"/>
    </row>
    <row r="1984" spans="2:9">
      <c r="B1984" s="144"/>
      <c r="C1984" s="144"/>
      <c r="D1984" s="144"/>
      <c r="E1984" s="144"/>
      <c r="F1984" s="144"/>
      <c r="G1984" s="144"/>
      <c r="H1984" s="144"/>
      <c r="I1984" s="143"/>
    </row>
    <row r="1985" spans="2:9">
      <c r="B1985" s="144"/>
      <c r="C1985" s="144"/>
      <c r="D1985" s="144"/>
      <c r="E1985" s="144"/>
      <c r="F1985" s="144"/>
      <c r="G1985" s="144"/>
      <c r="H1985" s="144"/>
      <c r="I1985" s="143"/>
    </row>
    <row r="1986" spans="2:9">
      <c r="B1986" s="144"/>
      <c r="C1986" s="144"/>
      <c r="D1986" s="144"/>
      <c r="E1986" s="144"/>
      <c r="F1986" s="144"/>
      <c r="G1986" s="144"/>
      <c r="H1986" s="144"/>
      <c r="I1986" s="143"/>
    </row>
    <row r="1987" spans="2:9">
      <c r="B1987" s="144"/>
      <c r="C1987" s="144"/>
      <c r="D1987" s="144"/>
      <c r="E1987" s="144"/>
      <c r="F1987" s="144"/>
      <c r="G1987" s="144"/>
      <c r="H1987" s="144"/>
      <c r="I1987" s="143"/>
    </row>
    <row r="1988" spans="2:9">
      <c r="B1988" s="144"/>
      <c r="C1988" s="144"/>
      <c r="D1988" s="144"/>
      <c r="E1988" s="144"/>
      <c r="F1988" s="144"/>
      <c r="G1988" s="144"/>
      <c r="H1988" s="144"/>
      <c r="I1988" s="143"/>
    </row>
    <row r="1989" spans="2:9">
      <c r="B1989" s="144"/>
      <c r="C1989" s="144"/>
      <c r="D1989" s="144"/>
      <c r="E1989" s="144"/>
      <c r="F1989" s="144"/>
      <c r="G1989" s="144"/>
      <c r="H1989" s="144"/>
      <c r="I1989" s="143"/>
    </row>
    <row r="1990" spans="2:9">
      <c r="B1990" s="144"/>
      <c r="C1990" s="144"/>
      <c r="D1990" s="144"/>
      <c r="E1990" s="144"/>
      <c r="F1990" s="144"/>
      <c r="G1990" s="144"/>
      <c r="H1990" s="144"/>
      <c r="I1990" s="143"/>
    </row>
    <row r="1991" spans="2:9">
      <c r="B1991" s="144"/>
      <c r="C1991" s="144"/>
      <c r="D1991" s="144"/>
      <c r="E1991" s="144"/>
      <c r="F1991" s="144"/>
      <c r="G1991" s="144"/>
      <c r="H1991" s="144"/>
      <c r="I1991" s="143"/>
    </row>
    <row r="1992" spans="2:9">
      <c r="B1992" s="144"/>
      <c r="C1992" s="144"/>
      <c r="D1992" s="144"/>
      <c r="E1992" s="144"/>
      <c r="F1992" s="144"/>
      <c r="G1992" s="144"/>
      <c r="H1992" s="144"/>
      <c r="I1992" s="143"/>
    </row>
    <row r="1993" spans="2:9">
      <c r="B1993" s="144"/>
      <c r="C1993" s="144"/>
      <c r="D1993" s="144"/>
      <c r="E1993" s="144"/>
      <c r="F1993" s="144"/>
      <c r="G1993" s="144"/>
      <c r="H1993" s="144"/>
      <c r="I1993" s="143"/>
    </row>
    <row r="1994" spans="2:9">
      <c r="B1994" s="144"/>
      <c r="C1994" s="144"/>
      <c r="D1994" s="144"/>
      <c r="E1994" s="144"/>
      <c r="F1994" s="144"/>
      <c r="G1994" s="144"/>
      <c r="H1994" s="144"/>
      <c r="I1994" s="143"/>
    </row>
    <row r="1995" spans="2:9">
      <c r="B1995" s="144"/>
      <c r="C1995" s="144"/>
      <c r="D1995" s="144"/>
      <c r="E1995" s="144"/>
      <c r="F1995" s="144"/>
      <c r="G1995" s="144"/>
      <c r="H1995" s="144"/>
      <c r="I1995" s="143"/>
    </row>
    <row r="1996" spans="2:9">
      <c r="B1996" s="144"/>
      <c r="C1996" s="144"/>
      <c r="D1996" s="144"/>
      <c r="E1996" s="144"/>
      <c r="F1996" s="144"/>
      <c r="G1996" s="144"/>
      <c r="H1996" s="144"/>
      <c r="I1996" s="143"/>
    </row>
    <row r="1997" spans="2:9">
      <c r="B1997" s="144"/>
      <c r="C1997" s="144"/>
      <c r="D1997" s="144"/>
      <c r="E1997" s="144"/>
      <c r="F1997" s="144"/>
      <c r="G1997" s="144"/>
      <c r="H1997" s="144"/>
      <c r="I1997" s="143"/>
    </row>
    <row r="1998" spans="2:9">
      <c r="B1998" s="144"/>
      <c r="C1998" s="144"/>
      <c r="D1998" s="144"/>
      <c r="E1998" s="144"/>
      <c r="F1998" s="144"/>
      <c r="G1998" s="144"/>
      <c r="H1998" s="144"/>
      <c r="I1998" s="143"/>
    </row>
    <row r="1999" spans="2:9">
      <c r="B1999" s="144"/>
      <c r="C1999" s="144"/>
      <c r="D1999" s="144"/>
      <c r="E1999" s="144"/>
      <c r="F1999" s="144"/>
      <c r="G1999" s="144"/>
      <c r="H1999" s="144"/>
      <c r="I1999" s="143"/>
    </row>
    <row r="2000" spans="2:9">
      <c r="B2000" s="144"/>
      <c r="C2000" s="144"/>
      <c r="D2000" s="144"/>
      <c r="E2000" s="144"/>
      <c r="F2000" s="144"/>
      <c r="G2000" s="144"/>
      <c r="H2000" s="144"/>
      <c r="I2000" s="143"/>
    </row>
    <row r="2001" spans="2:9">
      <c r="B2001" s="144"/>
      <c r="C2001" s="144"/>
      <c r="D2001" s="144"/>
      <c r="E2001" s="144"/>
      <c r="F2001" s="144"/>
      <c r="G2001" s="144"/>
      <c r="H2001" s="144"/>
      <c r="I2001" s="143"/>
    </row>
    <row r="2002" spans="2:9">
      <c r="B2002" s="144"/>
      <c r="C2002" s="144"/>
      <c r="D2002" s="144"/>
      <c r="E2002" s="144"/>
      <c r="F2002" s="144"/>
      <c r="G2002" s="144"/>
      <c r="H2002" s="144"/>
      <c r="I2002" s="143"/>
    </row>
    <row r="2003" spans="2:9">
      <c r="B2003" s="144"/>
      <c r="C2003" s="144"/>
      <c r="D2003" s="144"/>
      <c r="E2003" s="144"/>
      <c r="F2003" s="144"/>
      <c r="G2003" s="144"/>
      <c r="H2003" s="144"/>
      <c r="I2003" s="143"/>
    </row>
    <row r="2004" spans="2:9">
      <c r="B2004" s="144"/>
      <c r="C2004" s="144"/>
      <c r="D2004" s="144"/>
      <c r="E2004" s="144"/>
      <c r="F2004" s="144"/>
      <c r="G2004" s="144"/>
      <c r="H2004" s="144"/>
      <c r="I2004" s="143"/>
    </row>
    <row r="2005" spans="2:9">
      <c r="B2005" s="144"/>
      <c r="C2005" s="144"/>
      <c r="D2005" s="144"/>
      <c r="E2005" s="144"/>
      <c r="F2005" s="144"/>
      <c r="G2005" s="144"/>
      <c r="H2005" s="144"/>
      <c r="I2005" s="143"/>
    </row>
    <row r="2006" spans="2:9">
      <c r="B2006" s="144"/>
      <c r="C2006" s="144"/>
      <c r="D2006" s="144"/>
      <c r="E2006" s="144"/>
      <c r="F2006" s="144"/>
      <c r="G2006" s="144"/>
      <c r="H2006" s="144"/>
      <c r="I2006" s="143"/>
    </row>
    <row r="2007" spans="2:9">
      <c r="B2007" s="144"/>
      <c r="C2007" s="144"/>
      <c r="D2007" s="144"/>
      <c r="E2007" s="144"/>
      <c r="F2007" s="144"/>
      <c r="G2007" s="144"/>
      <c r="H2007" s="144"/>
      <c r="I2007" s="143"/>
    </row>
    <row r="2008" spans="2:9">
      <c r="B2008" s="144"/>
      <c r="C2008" s="144"/>
      <c r="D2008" s="144"/>
      <c r="E2008" s="144"/>
      <c r="F2008" s="144"/>
      <c r="G2008" s="144"/>
      <c r="H2008" s="144"/>
      <c r="I2008" s="143"/>
    </row>
    <row r="2009" spans="2:9">
      <c r="B2009" s="144"/>
      <c r="C2009" s="144"/>
      <c r="D2009" s="144"/>
      <c r="E2009" s="144"/>
      <c r="F2009" s="144"/>
      <c r="G2009" s="144"/>
      <c r="H2009" s="144"/>
      <c r="I2009" s="143"/>
    </row>
    <row r="2010" spans="2:9">
      <c r="B2010" s="144"/>
      <c r="C2010" s="144"/>
      <c r="D2010" s="144"/>
      <c r="E2010" s="144"/>
      <c r="F2010" s="144"/>
      <c r="G2010" s="144"/>
      <c r="H2010" s="144"/>
      <c r="I2010" s="143"/>
    </row>
    <row r="2011" spans="2:9">
      <c r="B2011" s="144"/>
      <c r="C2011" s="144"/>
      <c r="D2011" s="144"/>
      <c r="E2011" s="144"/>
      <c r="F2011" s="144"/>
      <c r="G2011" s="144"/>
      <c r="H2011" s="144"/>
      <c r="I2011" s="143"/>
    </row>
    <row r="2012" spans="2:9">
      <c r="B2012" s="144"/>
      <c r="C2012" s="144"/>
      <c r="D2012" s="144"/>
      <c r="E2012" s="144"/>
      <c r="F2012" s="144"/>
      <c r="G2012" s="144"/>
      <c r="H2012" s="144"/>
      <c r="I2012" s="143"/>
    </row>
    <row r="2013" spans="2:9">
      <c r="B2013" s="144"/>
      <c r="C2013" s="144"/>
      <c r="D2013" s="144"/>
      <c r="E2013" s="144"/>
      <c r="F2013" s="144"/>
      <c r="G2013" s="144"/>
      <c r="H2013" s="144"/>
      <c r="I2013" s="143"/>
    </row>
    <row r="2014" spans="2:9">
      <c r="B2014" s="144"/>
      <c r="C2014" s="144"/>
      <c r="D2014" s="144"/>
      <c r="E2014" s="144"/>
      <c r="F2014" s="144"/>
      <c r="G2014" s="144"/>
      <c r="H2014" s="144"/>
      <c r="I2014" s="143"/>
    </row>
    <row r="2015" spans="2:9">
      <c r="B2015" s="144"/>
      <c r="C2015" s="144"/>
      <c r="D2015" s="144"/>
      <c r="E2015" s="144"/>
      <c r="F2015" s="144"/>
      <c r="G2015" s="144"/>
      <c r="H2015" s="144"/>
      <c r="I2015" s="143"/>
    </row>
    <row r="2016" spans="2:9">
      <c r="B2016" s="144"/>
      <c r="C2016" s="144"/>
      <c r="D2016" s="144"/>
      <c r="E2016" s="144"/>
      <c r="F2016" s="144"/>
      <c r="G2016" s="144"/>
      <c r="H2016" s="144"/>
      <c r="I2016" s="143"/>
    </row>
    <row r="2017" spans="2:9">
      <c r="B2017" s="144"/>
      <c r="C2017" s="144"/>
      <c r="D2017" s="144"/>
      <c r="E2017" s="144"/>
      <c r="F2017" s="144"/>
      <c r="G2017" s="144"/>
      <c r="H2017" s="144"/>
      <c r="I2017" s="143"/>
    </row>
    <row r="2018" spans="2:9">
      <c r="B2018" s="144"/>
      <c r="C2018" s="144"/>
      <c r="D2018" s="144"/>
      <c r="E2018" s="144"/>
      <c r="F2018" s="144"/>
      <c r="G2018" s="144"/>
      <c r="H2018" s="144"/>
      <c r="I2018" s="143"/>
    </row>
    <row r="2019" spans="2:9">
      <c r="B2019" s="144"/>
      <c r="C2019" s="144"/>
      <c r="D2019" s="144"/>
      <c r="E2019" s="144"/>
      <c r="F2019" s="144"/>
      <c r="G2019" s="144"/>
      <c r="H2019" s="144"/>
      <c r="I2019" s="143"/>
    </row>
    <row r="2020" spans="2:9">
      <c r="B2020" s="144"/>
      <c r="C2020" s="144"/>
      <c r="D2020" s="144"/>
      <c r="E2020" s="144"/>
      <c r="F2020" s="144"/>
      <c r="G2020" s="144"/>
      <c r="H2020" s="144"/>
      <c r="I2020" s="143"/>
    </row>
    <row r="2021" spans="2:9">
      <c r="B2021" s="144"/>
      <c r="C2021" s="144"/>
      <c r="D2021" s="144"/>
      <c r="E2021" s="144"/>
      <c r="F2021" s="144"/>
      <c r="G2021" s="144"/>
      <c r="H2021" s="144"/>
      <c r="I2021" s="143"/>
    </row>
    <row r="2022" spans="2:9">
      <c r="B2022" s="144"/>
      <c r="C2022" s="144"/>
      <c r="D2022" s="144"/>
      <c r="E2022" s="144"/>
      <c r="F2022" s="144"/>
      <c r="G2022" s="144"/>
      <c r="H2022" s="144"/>
      <c r="I2022" s="143"/>
    </row>
    <row r="2023" spans="2:9">
      <c r="B2023" s="144"/>
      <c r="C2023" s="144"/>
      <c r="D2023" s="144"/>
      <c r="E2023" s="144"/>
      <c r="F2023" s="144"/>
      <c r="G2023" s="144"/>
      <c r="H2023" s="144"/>
      <c r="I2023" s="143"/>
    </row>
    <row r="2024" spans="2:9">
      <c r="B2024" s="144"/>
      <c r="C2024" s="144"/>
      <c r="D2024" s="144"/>
      <c r="E2024" s="144"/>
      <c r="F2024" s="144"/>
      <c r="G2024" s="144"/>
      <c r="H2024" s="144"/>
      <c r="I2024" s="143"/>
    </row>
    <row r="2025" spans="2:9">
      <c r="B2025" s="144"/>
      <c r="C2025" s="144"/>
      <c r="D2025" s="144"/>
      <c r="E2025" s="144"/>
      <c r="F2025" s="144"/>
      <c r="G2025" s="144"/>
      <c r="H2025" s="144"/>
      <c r="I2025" s="143"/>
    </row>
    <row r="2026" spans="2:9">
      <c r="B2026" s="144"/>
      <c r="C2026" s="144"/>
      <c r="D2026" s="144"/>
      <c r="E2026" s="144"/>
      <c r="F2026" s="144"/>
      <c r="G2026" s="144"/>
      <c r="H2026" s="144"/>
      <c r="I2026" s="143"/>
    </row>
    <row r="2027" spans="2:9">
      <c r="B2027" s="144"/>
      <c r="C2027" s="144"/>
      <c r="D2027" s="144"/>
      <c r="E2027" s="144"/>
      <c r="F2027" s="144"/>
      <c r="G2027" s="144"/>
      <c r="H2027" s="144"/>
      <c r="I2027" s="143"/>
    </row>
    <row r="2028" spans="2:9">
      <c r="B2028" s="144"/>
      <c r="C2028" s="144"/>
      <c r="D2028" s="144"/>
      <c r="E2028" s="144"/>
      <c r="F2028" s="144"/>
      <c r="G2028" s="144"/>
      <c r="H2028" s="144"/>
      <c r="I2028" s="143"/>
    </row>
    <row r="2029" spans="2:9">
      <c r="B2029" s="144"/>
      <c r="C2029" s="144"/>
      <c r="D2029" s="144"/>
      <c r="E2029" s="144"/>
      <c r="F2029" s="144"/>
      <c r="G2029" s="144"/>
      <c r="H2029" s="144"/>
      <c r="I2029" s="143"/>
    </row>
    <row r="2030" spans="2:9">
      <c r="B2030" s="144"/>
      <c r="C2030" s="144"/>
      <c r="D2030" s="144"/>
      <c r="E2030" s="144"/>
      <c r="F2030" s="144"/>
      <c r="G2030" s="144"/>
      <c r="H2030" s="144"/>
      <c r="I2030" s="143"/>
    </row>
    <row r="2031" spans="2:9">
      <c r="B2031" s="144"/>
      <c r="C2031" s="144"/>
      <c r="D2031" s="144"/>
      <c r="E2031" s="144"/>
      <c r="F2031" s="144"/>
      <c r="G2031" s="144"/>
      <c r="H2031" s="144"/>
      <c r="I2031" s="143"/>
    </row>
    <row r="2032" spans="2:9">
      <c r="B2032" s="144"/>
      <c r="C2032" s="144"/>
      <c r="D2032" s="144"/>
      <c r="E2032" s="144"/>
      <c r="F2032" s="144"/>
      <c r="G2032" s="144"/>
      <c r="H2032" s="144"/>
      <c r="I2032" s="143"/>
    </row>
    <row r="2033" spans="2:9">
      <c r="B2033" s="144"/>
      <c r="C2033" s="144"/>
      <c r="D2033" s="144"/>
      <c r="E2033" s="144"/>
      <c r="F2033" s="144"/>
      <c r="G2033" s="144"/>
      <c r="H2033" s="144"/>
      <c r="I2033" s="143"/>
    </row>
    <row r="2034" spans="2:9">
      <c r="B2034" s="144"/>
      <c r="C2034" s="144"/>
      <c r="D2034" s="144"/>
      <c r="E2034" s="144"/>
      <c r="F2034" s="144"/>
      <c r="G2034" s="144"/>
      <c r="H2034" s="144"/>
      <c r="I2034" s="143"/>
    </row>
    <row r="2035" spans="2:9">
      <c r="B2035" s="144"/>
      <c r="C2035" s="144"/>
      <c r="D2035" s="144"/>
      <c r="E2035" s="144"/>
      <c r="F2035" s="144"/>
      <c r="G2035" s="144"/>
      <c r="H2035" s="144"/>
      <c r="I2035" s="143"/>
    </row>
    <row r="2036" spans="2:9">
      <c r="B2036" s="144"/>
      <c r="C2036" s="144"/>
      <c r="D2036" s="144"/>
      <c r="E2036" s="144"/>
      <c r="F2036" s="144"/>
      <c r="G2036" s="144"/>
      <c r="H2036" s="144"/>
      <c r="I2036" s="143"/>
    </row>
    <row r="2037" spans="2:9">
      <c r="B2037" s="144"/>
      <c r="C2037" s="144"/>
      <c r="D2037" s="144"/>
      <c r="E2037" s="144"/>
      <c r="F2037" s="144"/>
      <c r="G2037" s="144"/>
      <c r="H2037" s="144"/>
      <c r="I2037" s="143"/>
    </row>
    <row r="2038" spans="2:9">
      <c r="B2038" s="144"/>
      <c r="C2038" s="144"/>
      <c r="D2038" s="144"/>
      <c r="E2038" s="144"/>
      <c r="F2038" s="144"/>
      <c r="G2038" s="144"/>
      <c r="H2038" s="144"/>
      <c r="I2038" s="143"/>
    </row>
    <row r="2039" spans="2:9">
      <c r="B2039" s="144"/>
      <c r="C2039" s="144"/>
      <c r="D2039" s="144"/>
      <c r="E2039" s="144"/>
      <c r="F2039" s="144"/>
      <c r="G2039" s="144"/>
      <c r="H2039" s="144"/>
      <c r="I2039" s="143"/>
    </row>
    <row r="2040" spans="2:9">
      <c r="B2040" s="144"/>
      <c r="C2040" s="144"/>
      <c r="D2040" s="144"/>
      <c r="E2040" s="144"/>
      <c r="F2040" s="144"/>
      <c r="G2040" s="144"/>
      <c r="H2040" s="144"/>
      <c r="I2040" s="143"/>
    </row>
    <row r="2041" spans="2:9">
      <c r="B2041" s="144"/>
      <c r="C2041" s="144"/>
      <c r="D2041" s="144"/>
      <c r="E2041" s="144"/>
      <c r="F2041" s="144"/>
      <c r="G2041" s="144"/>
      <c r="H2041" s="144"/>
      <c r="I2041" s="143"/>
    </row>
    <row r="2042" spans="2:9">
      <c r="B2042" s="144"/>
      <c r="C2042" s="144"/>
      <c r="D2042" s="144"/>
      <c r="E2042" s="144"/>
      <c r="F2042" s="144"/>
      <c r="G2042" s="144"/>
      <c r="H2042" s="144"/>
      <c r="I2042" s="143"/>
    </row>
    <row r="2043" spans="2:9">
      <c r="B2043" s="144"/>
      <c r="C2043" s="144"/>
      <c r="D2043" s="144"/>
      <c r="E2043" s="144"/>
      <c r="F2043" s="144"/>
      <c r="G2043" s="144"/>
      <c r="H2043" s="144"/>
      <c r="I2043" s="143"/>
    </row>
    <row r="2044" spans="2:9">
      <c r="B2044" s="144"/>
      <c r="C2044" s="144"/>
      <c r="D2044" s="144"/>
      <c r="E2044" s="144"/>
      <c r="F2044" s="144"/>
      <c r="G2044" s="144"/>
      <c r="H2044" s="144"/>
      <c r="I2044" s="143"/>
    </row>
    <row r="2045" spans="2:9">
      <c r="B2045" s="144"/>
      <c r="C2045" s="144"/>
      <c r="D2045" s="144"/>
      <c r="E2045" s="144"/>
      <c r="F2045" s="144"/>
      <c r="G2045" s="144"/>
      <c r="H2045" s="144"/>
      <c r="I2045" s="143"/>
    </row>
    <row r="2046" spans="2:9">
      <c r="B2046" s="144"/>
      <c r="C2046" s="144"/>
      <c r="D2046" s="144"/>
      <c r="E2046" s="144"/>
      <c r="F2046" s="144"/>
      <c r="G2046" s="144"/>
      <c r="H2046" s="144"/>
      <c r="I2046" s="143"/>
    </row>
    <row r="2047" spans="2:9">
      <c r="B2047" s="144"/>
      <c r="C2047" s="144"/>
      <c r="D2047" s="144"/>
      <c r="E2047" s="144"/>
      <c r="F2047" s="144"/>
      <c r="G2047" s="144"/>
      <c r="H2047" s="144"/>
      <c r="I2047" s="143"/>
    </row>
    <row r="2048" spans="2:9">
      <c r="B2048" s="144"/>
      <c r="C2048" s="144"/>
      <c r="D2048" s="144"/>
      <c r="E2048" s="144"/>
      <c r="F2048" s="144"/>
      <c r="G2048" s="144"/>
      <c r="H2048" s="144"/>
      <c r="I2048" s="143"/>
    </row>
    <row r="2049" spans="2:9">
      <c r="B2049" s="144"/>
      <c r="C2049" s="144"/>
      <c r="D2049" s="144"/>
      <c r="E2049" s="144"/>
      <c r="F2049" s="144"/>
      <c r="G2049" s="144"/>
      <c r="H2049" s="144"/>
      <c r="I2049" s="143"/>
    </row>
    <row r="2050" spans="2:9">
      <c r="B2050" s="144"/>
      <c r="C2050" s="144"/>
      <c r="D2050" s="144"/>
      <c r="E2050" s="144"/>
      <c r="F2050" s="144"/>
      <c r="G2050" s="144"/>
      <c r="H2050" s="144"/>
      <c r="I2050" s="143"/>
    </row>
    <row r="2051" spans="2:9">
      <c r="B2051" s="144"/>
      <c r="C2051" s="144"/>
      <c r="D2051" s="144"/>
      <c r="E2051" s="144"/>
      <c r="F2051" s="144"/>
      <c r="G2051" s="144"/>
      <c r="H2051" s="144"/>
      <c r="I2051" s="143"/>
    </row>
    <row r="2052" spans="2:9">
      <c r="B2052" s="144"/>
      <c r="C2052" s="144"/>
      <c r="D2052" s="144"/>
      <c r="E2052" s="144"/>
      <c r="F2052" s="144"/>
      <c r="G2052" s="144"/>
      <c r="H2052" s="144"/>
      <c r="I2052" s="143"/>
    </row>
    <row r="2053" spans="2:9">
      <c r="B2053" s="144"/>
      <c r="C2053" s="144"/>
      <c r="D2053" s="144"/>
      <c r="E2053" s="144"/>
      <c r="F2053" s="144"/>
      <c r="G2053" s="144"/>
      <c r="H2053" s="144"/>
      <c r="I2053" s="143"/>
    </row>
    <row r="2054" spans="2:9">
      <c r="B2054" s="144"/>
      <c r="C2054" s="144"/>
      <c r="D2054" s="144"/>
      <c r="E2054" s="144"/>
      <c r="F2054" s="144"/>
      <c r="G2054" s="144"/>
      <c r="H2054" s="144"/>
      <c r="I2054" s="143"/>
    </row>
    <row r="2055" spans="2:9">
      <c r="B2055" s="144"/>
      <c r="C2055" s="144"/>
      <c r="D2055" s="144"/>
      <c r="E2055" s="144"/>
      <c r="F2055" s="144"/>
      <c r="G2055" s="144"/>
      <c r="H2055" s="144"/>
      <c r="I2055" s="143"/>
    </row>
    <row r="2056" spans="2:9">
      <c r="B2056" s="144"/>
      <c r="C2056" s="144"/>
      <c r="D2056" s="144"/>
      <c r="E2056" s="144"/>
      <c r="F2056" s="144"/>
      <c r="G2056" s="144"/>
      <c r="H2056" s="144"/>
      <c r="I2056" s="143"/>
    </row>
    <row r="2057" spans="2:9">
      <c r="B2057" s="144"/>
      <c r="C2057" s="144"/>
      <c r="D2057" s="144"/>
      <c r="E2057" s="144"/>
      <c r="F2057" s="144"/>
      <c r="G2057" s="144"/>
      <c r="H2057" s="144"/>
      <c r="I2057" s="143"/>
    </row>
    <row r="2058" spans="2:9">
      <c r="B2058" s="144"/>
      <c r="C2058" s="144"/>
      <c r="D2058" s="144"/>
      <c r="E2058" s="144"/>
      <c r="F2058" s="144"/>
      <c r="G2058" s="144"/>
      <c r="H2058" s="144"/>
      <c r="I2058" s="143"/>
    </row>
    <row r="2059" spans="2:9">
      <c r="B2059" s="144"/>
      <c r="C2059" s="144"/>
      <c r="D2059" s="144"/>
      <c r="E2059" s="144"/>
      <c r="F2059" s="144"/>
      <c r="G2059" s="144"/>
      <c r="H2059" s="144"/>
      <c r="I2059" s="143"/>
    </row>
    <row r="2060" spans="2:9">
      <c r="B2060" s="144"/>
      <c r="C2060" s="144"/>
      <c r="D2060" s="144"/>
      <c r="E2060" s="144"/>
      <c r="F2060" s="144"/>
      <c r="G2060" s="144"/>
      <c r="H2060" s="144"/>
      <c r="I2060" s="143"/>
    </row>
    <row r="2061" spans="2:9">
      <c r="B2061" s="144"/>
      <c r="C2061" s="144"/>
      <c r="D2061" s="144"/>
      <c r="E2061" s="144"/>
      <c r="F2061" s="144"/>
      <c r="G2061" s="144"/>
      <c r="H2061" s="144"/>
      <c r="I2061" s="143"/>
    </row>
    <row r="2062" spans="2:9">
      <c r="B2062" s="144"/>
      <c r="C2062" s="144"/>
      <c r="D2062" s="144"/>
      <c r="E2062" s="144"/>
      <c r="F2062" s="144"/>
      <c r="G2062" s="144"/>
      <c r="H2062" s="144"/>
      <c r="I2062" s="143"/>
    </row>
    <row r="2063" spans="2:9">
      <c r="B2063" s="144"/>
      <c r="C2063" s="144"/>
      <c r="D2063" s="144"/>
      <c r="E2063" s="144"/>
      <c r="F2063" s="144"/>
      <c r="G2063" s="144"/>
      <c r="H2063" s="144"/>
      <c r="I2063" s="143"/>
    </row>
    <row r="2064" spans="2:9">
      <c r="B2064" s="144"/>
      <c r="C2064" s="144"/>
      <c r="D2064" s="144"/>
      <c r="E2064" s="144"/>
      <c r="F2064" s="144"/>
      <c r="G2064" s="144"/>
      <c r="H2064" s="144"/>
      <c r="I2064" s="143"/>
    </row>
    <row r="2065" spans="2:9">
      <c r="B2065" s="144"/>
      <c r="C2065" s="144"/>
      <c r="D2065" s="144"/>
      <c r="E2065" s="144"/>
      <c r="F2065" s="144"/>
      <c r="G2065" s="144"/>
      <c r="H2065" s="144"/>
      <c r="I2065" s="143"/>
    </row>
    <row r="2066" spans="2:9">
      <c r="B2066" s="144"/>
      <c r="C2066" s="144"/>
      <c r="D2066" s="144"/>
      <c r="E2066" s="144"/>
      <c r="F2066" s="144"/>
      <c r="G2066" s="144"/>
      <c r="H2066" s="144"/>
      <c r="I2066" s="143"/>
    </row>
    <row r="2067" spans="2:9">
      <c r="B2067" s="144"/>
      <c r="C2067" s="144"/>
      <c r="D2067" s="144"/>
      <c r="E2067" s="144"/>
      <c r="F2067" s="144"/>
      <c r="G2067" s="144"/>
      <c r="H2067" s="144"/>
      <c r="I2067" s="143"/>
    </row>
    <row r="2068" spans="2:9">
      <c r="B2068" s="144"/>
      <c r="C2068" s="144"/>
      <c r="D2068" s="144"/>
      <c r="E2068" s="144"/>
      <c r="F2068" s="144"/>
      <c r="G2068" s="144"/>
      <c r="H2068" s="144"/>
      <c r="I2068" s="143"/>
    </row>
    <row r="2069" spans="2:9">
      <c r="B2069" s="144"/>
      <c r="C2069" s="144"/>
      <c r="D2069" s="144"/>
      <c r="E2069" s="144"/>
      <c r="F2069" s="144"/>
      <c r="G2069" s="144"/>
      <c r="H2069" s="144"/>
      <c r="I2069" s="143"/>
    </row>
    <row r="2070" spans="2:9">
      <c r="B2070" s="144"/>
      <c r="C2070" s="144"/>
      <c r="D2070" s="144"/>
      <c r="E2070" s="144"/>
      <c r="F2070" s="144"/>
      <c r="G2070" s="144"/>
      <c r="H2070" s="144"/>
      <c r="I2070" s="143"/>
    </row>
    <row r="2071" spans="2:9">
      <c r="B2071" s="144"/>
      <c r="C2071" s="144"/>
      <c r="D2071" s="144"/>
      <c r="E2071" s="144"/>
      <c r="F2071" s="144"/>
      <c r="G2071" s="144"/>
      <c r="H2071" s="144"/>
      <c r="I2071" s="143"/>
    </row>
    <row r="2072" spans="2:9">
      <c r="B2072" s="144"/>
      <c r="C2072" s="144"/>
      <c r="D2072" s="144"/>
      <c r="E2072" s="144"/>
      <c r="F2072" s="144"/>
      <c r="G2072" s="144"/>
      <c r="H2072" s="144"/>
      <c r="I2072" s="143"/>
    </row>
    <row r="2073" spans="2:9">
      <c r="B2073" s="144"/>
      <c r="C2073" s="144"/>
      <c r="D2073" s="144"/>
      <c r="E2073" s="144"/>
      <c r="F2073" s="144"/>
      <c r="G2073" s="144"/>
      <c r="H2073" s="144"/>
      <c r="I2073" s="143"/>
    </row>
    <row r="2074" spans="2:9">
      <c r="B2074" s="144"/>
      <c r="C2074" s="144"/>
      <c r="D2074" s="144"/>
      <c r="E2074" s="144"/>
      <c r="F2074" s="144"/>
      <c r="G2074" s="144"/>
      <c r="H2074" s="144"/>
      <c r="I2074" s="143"/>
    </row>
    <row r="2075" spans="2:9">
      <c r="B2075" s="144"/>
      <c r="C2075" s="144"/>
      <c r="D2075" s="144"/>
      <c r="E2075" s="144"/>
      <c r="F2075" s="144"/>
      <c r="G2075" s="144"/>
      <c r="H2075" s="144"/>
      <c r="I2075" s="143"/>
    </row>
    <row r="2076" spans="2:9">
      <c r="B2076" s="144"/>
      <c r="C2076" s="144"/>
      <c r="D2076" s="144"/>
      <c r="E2076" s="144"/>
      <c r="F2076" s="144"/>
      <c r="G2076" s="144"/>
      <c r="H2076" s="144"/>
      <c r="I2076" s="143"/>
    </row>
    <row r="2077" spans="2:9">
      <c r="B2077" s="144"/>
      <c r="C2077" s="144"/>
      <c r="D2077" s="144"/>
      <c r="E2077" s="144"/>
      <c r="F2077" s="144"/>
      <c r="G2077" s="144"/>
      <c r="H2077" s="144"/>
      <c r="I2077" s="143"/>
    </row>
    <row r="2078" spans="2:9">
      <c r="B2078" s="144"/>
      <c r="C2078" s="144"/>
      <c r="D2078" s="144"/>
      <c r="E2078" s="144"/>
      <c r="F2078" s="144"/>
      <c r="G2078" s="144"/>
      <c r="H2078" s="144"/>
      <c r="I2078" s="143"/>
    </row>
    <row r="2079" spans="2:9">
      <c r="B2079" s="144"/>
      <c r="C2079" s="144"/>
      <c r="D2079" s="144"/>
      <c r="E2079" s="144"/>
      <c r="F2079" s="144"/>
      <c r="G2079" s="144"/>
      <c r="H2079" s="144"/>
      <c r="I2079" s="143"/>
    </row>
    <row r="2080" spans="2:9">
      <c r="B2080" s="144"/>
      <c r="C2080" s="144"/>
      <c r="D2080" s="144"/>
      <c r="E2080" s="144"/>
      <c r="F2080" s="144"/>
      <c r="G2080" s="144"/>
      <c r="H2080" s="144"/>
      <c r="I2080" s="143"/>
    </row>
    <row r="2081" spans="2:9">
      <c r="B2081" s="144"/>
      <c r="C2081" s="144"/>
      <c r="D2081" s="144"/>
      <c r="E2081" s="144"/>
      <c r="F2081" s="144"/>
      <c r="G2081" s="144"/>
      <c r="H2081" s="144"/>
      <c r="I2081" s="143"/>
    </row>
    <row r="2082" spans="2:9">
      <c r="B2082" s="144"/>
      <c r="C2082" s="144"/>
      <c r="D2082" s="144"/>
      <c r="E2082" s="144"/>
      <c r="F2082" s="144"/>
      <c r="G2082" s="144"/>
      <c r="H2082" s="144"/>
      <c r="I2082" s="143"/>
    </row>
    <row r="2083" spans="2:9">
      <c r="B2083" s="144"/>
      <c r="C2083" s="144"/>
      <c r="D2083" s="144"/>
      <c r="E2083" s="144"/>
      <c r="F2083" s="144"/>
      <c r="G2083" s="144"/>
      <c r="H2083" s="144"/>
      <c r="I2083" s="143"/>
    </row>
    <row r="2084" spans="2:9">
      <c r="B2084" s="144"/>
      <c r="C2084" s="144"/>
      <c r="D2084" s="144"/>
      <c r="E2084" s="144"/>
      <c r="F2084" s="144"/>
      <c r="G2084" s="144"/>
      <c r="H2084" s="144"/>
      <c r="I2084" s="143"/>
    </row>
    <row r="2085" spans="2:9">
      <c r="B2085" s="144"/>
      <c r="C2085" s="144"/>
      <c r="D2085" s="144"/>
      <c r="E2085" s="144"/>
      <c r="F2085" s="144"/>
      <c r="G2085" s="144"/>
      <c r="H2085" s="144"/>
      <c r="I2085" s="143"/>
    </row>
    <row r="2086" spans="2:9">
      <c r="B2086" s="144"/>
      <c r="C2086" s="144"/>
      <c r="D2086" s="144"/>
      <c r="E2086" s="144"/>
      <c r="F2086" s="144"/>
      <c r="G2086" s="144"/>
      <c r="H2086" s="144"/>
      <c r="I2086" s="143"/>
    </row>
    <row r="2087" spans="2:9">
      <c r="B2087" s="144"/>
      <c r="C2087" s="144"/>
      <c r="D2087" s="144"/>
      <c r="E2087" s="144"/>
      <c r="F2087" s="144"/>
      <c r="G2087" s="144"/>
      <c r="H2087" s="144"/>
      <c r="I2087" s="143"/>
    </row>
    <row r="2088" spans="2:9">
      <c r="B2088" s="144"/>
      <c r="C2088" s="144"/>
      <c r="D2088" s="144"/>
      <c r="E2088" s="144"/>
      <c r="F2088" s="144"/>
      <c r="G2088" s="144"/>
      <c r="H2088" s="144"/>
      <c r="I2088" s="143"/>
    </row>
    <row r="2089" spans="2:9">
      <c r="B2089" s="144"/>
      <c r="C2089" s="144"/>
      <c r="D2089" s="144"/>
      <c r="E2089" s="144"/>
      <c r="F2089" s="144"/>
      <c r="G2089" s="144"/>
      <c r="H2089" s="144"/>
      <c r="I2089" s="143"/>
    </row>
    <row r="2090" spans="2:9">
      <c r="B2090" s="144"/>
      <c r="C2090" s="144"/>
      <c r="D2090" s="144"/>
      <c r="E2090" s="144"/>
      <c r="F2090" s="144"/>
      <c r="G2090" s="144"/>
      <c r="H2090" s="144"/>
      <c r="I2090" s="143"/>
    </row>
    <row r="2091" spans="2:9">
      <c r="B2091" s="144"/>
      <c r="C2091" s="144"/>
      <c r="D2091" s="144"/>
      <c r="E2091" s="144"/>
      <c r="F2091" s="144"/>
      <c r="G2091" s="144"/>
      <c r="H2091" s="144"/>
      <c r="I2091" s="143"/>
    </row>
    <row r="2092" spans="2:9">
      <c r="B2092" s="144"/>
      <c r="C2092" s="144"/>
      <c r="D2092" s="144"/>
      <c r="E2092" s="144"/>
      <c r="F2092" s="144"/>
      <c r="G2092" s="144"/>
      <c r="H2092" s="144"/>
      <c r="I2092" s="143"/>
    </row>
    <row r="2093" spans="2:9">
      <c r="B2093" s="144"/>
      <c r="C2093" s="144"/>
      <c r="D2093" s="144"/>
      <c r="E2093" s="144"/>
      <c r="F2093" s="144"/>
      <c r="G2093" s="144"/>
      <c r="H2093" s="144"/>
      <c r="I2093" s="143"/>
    </row>
    <row r="2094" spans="2:9">
      <c r="B2094" s="144"/>
      <c r="C2094" s="144"/>
      <c r="D2094" s="144"/>
      <c r="E2094" s="144"/>
      <c r="F2094" s="144"/>
      <c r="G2094" s="144"/>
      <c r="H2094" s="144"/>
      <c r="I2094" s="143"/>
    </row>
    <row r="2095" spans="2:9">
      <c r="B2095" s="144"/>
      <c r="C2095" s="144"/>
      <c r="D2095" s="144"/>
      <c r="E2095" s="144"/>
      <c r="F2095" s="144"/>
      <c r="G2095" s="144"/>
      <c r="H2095" s="144"/>
      <c r="I2095" s="143"/>
    </row>
    <row r="2096" spans="2:9">
      <c r="B2096" s="144"/>
      <c r="C2096" s="144"/>
      <c r="D2096" s="144"/>
      <c r="E2096" s="144"/>
      <c r="F2096" s="144"/>
      <c r="G2096" s="144"/>
      <c r="H2096" s="144"/>
      <c r="I2096" s="143"/>
    </row>
    <row r="2097" spans="2:9">
      <c r="B2097" s="144"/>
      <c r="C2097" s="144"/>
      <c r="D2097" s="144"/>
      <c r="E2097" s="144"/>
      <c r="F2097" s="144"/>
      <c r="G2097" s="144"/>
      <c r="H2097" s="144"/>
      <c r="I2097" s="143"/>
    </row>
    <row r="2098" spans="2:9">
      <c r="B2098" s="144"/>
      <c r="C2098" s="144"/>
      <c r="D2098" s="144"/>
      <c r="E2098" s="144"/>
      <c r="F2098" s="144"/>
      <c r="G2098" s="144"/>
      <c r="H2098" s="144"/>
      <c r="I2098" s="143"/>
    </row>
    <row r="2099" spans="2:9">
      <c r="B2099" s="144"/>
      <c r="C2099" s="144"/>
      <c r="D2099" s="144"/>
      <c r="E2099" s="144"/>
      <c r="F2099" s="144"/>
      <c r="G2099" s="144"/>
      <c r="H2099" s="144"/>
      <c r="I2099" s="143"/>
    </row>
    <row r="2100" spans="2:9">
      <c r="B2100" s="144"/>
      <c r="C2100" s="144"/>
      <c r="D2100" s="144"/>
      <c r="E2100" s="144"/>
      <c r="F2100" s="144"/>
      <c r="G2100" s="144"/>
      <c r="H2100" s="144"/>
      <c r="I2100" s="143"/>
    </row>
    <row r="2101" spans="2:9">
      <c r="B2101" s="144"/>
      <c r="C2101" s="144"/>
      <c r="D2101" s="144"/>
      <c r="E2101" s="144"/>
      <c r="F2101" s="144"/>
      <c r="G2101" s="144"/>
      <c r="H2101" s="144"/>
      <c r="I2101" s="143"/>
    </row>
    <row r="2102" spans="2:9">
      <c r="B2102" s="144"/>
      <c r="C2102" s="144"/>
      <c r="D2102" s="144"/>
      <c r="E2102" s="144"/>
      <c r="F2102" s="144"/>
      <c r="G2102" s="144"/>
      <c r="H2102" s="144"/>
      <c r="I2102" s="143"/>
    </row>
    <row r="2103" spans="2:9">
      <c r="B2103" s="144"/>
      <c r="C2103" s="144"/>
      <c r="D2103" s="144"/>
      <c r="E2103" s="144"/>
      <c r="F2103" s="144"/>
      <c r="G2103" s="144"/>
      <c r="H2103" s="144"/>
      <c r="I2103" s="143"/>
    </row>
    <row r="2104" spans="2:9">
      <c r="B2104" s="144"/>
      <c r="C2104" s="144"/>
      <c r="D2104" s="144"/>
      <c r="E2104" s="144"/>
      <c r="F2104" s="144"/>
      <c r="G2104" s="144"/>
      <c r="H2104" s="144"/>
      <c r="I2104" s="143"/>
    </row>
    <row r="2105" spans="2:9">
      <c r="B2105" s="144"/>
      <c r="C2105" s="144"/>
      <c r="D2105" s="144"/>
      <c r="E2105" s="144"/>
      <c r="F2105" s="144"/>
      <c r="G2105" s="144"/>
      <c r="H2105" s="144"/>
      <c r="I2105" s="143"/>
    </row>
    <row r="2106" spans="2:9">
      <c r="B2106" s="144"/>
      <c r="C2106" s="144"/>
      <c r="D2106" s="144"/>
      <c r="E2106" s="144"/>
      <c r="F2106" s="144"/>
      <c r="G2106" s="144"/>
      <c r="H2106" s="144"/>
      <c r="I2106" s="143"/>
    </row>
    <row r="2107" spans="2:9">
      <c r="B2107" s="144"/>
      <c r="C2107" s="144"/>
      <c r="D2107" s="144"/>
      <c r="E2107" s="144"/>
      <c r="F2107" s="144"/>
      <c r="G2107" s="144"/>
      <c r="H2107" s="144"/>
      <c r="I2107" s="143"/>
    </row>
    <row r="2108" spans="2:9">
      <c r="B2108" s="144"/>
      <c r="C2108" s="144"/>
      <c r="D2108" s="144"/>
      <c r="E2108" s="144"/>
      <c r="F2108" s="144"/>
      <c r="G2108" s="144"/>
      <c r="H2108" s="144"/>
      <c r="I2108" s="143"/>
    </row>
    <row r="2109" spans="2:9">
      <c r="B2109" s="144"/>
      <c r="C2109" s="144"/>
      <c r="D2109" s="144"/>
      <c r="E2109" s="144"/>
      <c r="F2109" s="144"/>
      <c r="G2109" s="144"/>
      <c r="H2109" s="144"/>
      <c r="I2109" s="143"/>
    </row>
    <row r="2110" spans="2:9">
      <c r="B2110" s="144"/>
      <c r="C2110" s="144"/>
      <c r="D2110" s="144"/>
      <c r="E2110" s="144"/>
      <c r="F2110" s="144"/>
      <c r="G2110" s="144"/>
      <c r="H2110" s="144"/>
      <c r="I2110" s="143"/>
    </row>
    <row r="2111" spans="2:9">
      <c r="B2111" s="144"/>
      <c r="C2111" s="144"/>
      <c r="D2111" s="144"/>
      <c r="E2111" s="144"/>
      <c r="F2111" s="144"/>
      <c r="G2111" s="144"/>
      <c r="H2111" s="144"/>
      <c r="I2111" s="143"/>
    </row>
    <row r="2112" spans="2:9">
      <c r="B2112" s="144"/>
      <c r="C2112" s="144"/>
      <c r="D2112" s="144"/>
      <c r="E2112" s="144"/>
      <c r="F2112" s="144"/>
      <c r="G2112" s="144"/>
      <c r="H2112" s="144"/>
      <c r="I2112" s="143"/>
    </row>
    <row r="2113" spans="2:9">
      <c r="B2113" s="144"/>
      <c r="C2113" s="144"/>
      <c r="D2113" s="144"/>
      <c r="E2113" s="144"/>
      <c r="F2113" s="144"/>
      <c r="G2113" s="144"/>
      <c r="H2113" s="144"/>
      <c r="I2113" s="143"/>
    </row>
    <row r="2114" spans="2:9">
      <c r="B2114" s="144"/>
      <c r="C2114" s="144"/>
      <c r="D2114" s="144"/>
      <c r="E2114" s="144"/>
      <c r="F2114" s="144"/>
      <c r="G2114" s="144"/>
      <c r="H2114" s="144"/>
      <c r="I2114" s="143"/>
    </row>
    <row r="2115" spans="2:9">
      <c r="B2115" s="144"/>
      <c r="C2115" s="144"/>
      <c r="D2115" s="144"/>
      <c r="E2115" s="144"/>
      <c r="F2115" s="144"/>
      <c r="G2115" s="144"/>
      <c r="H2115" s="144"/>
      <c r="I2115" s="143"/>
    </row>
    <row r="2116" spans="2:9">
      <c r="B2116" s="144"/>
      <c r="C2116" s="144"/>
      <c r="D2116" s="144"/>
      <c r="E2116" s="144"/>
      <c r="F2116" s="144"/>
      <c r="G2116" s="144"/>
      <c r="H2116" s="144"/>
      <c r="I2116" s="143"/>
    </row>
    <row r="2117" spans="2:9">
      <c r="B2117" s="144"/>
      <c r="C2117" s="144"/>
      <c r="D2117" s="144"/>
      <c r="E2117" s="144"/>
      <c r="F2117" s="144"/>
      <c r="G2117" s="144"/>
      <c r="H2117" s="144"/>
      <c r="I2117" s="143"/>
    </row>
    <row r="2118" spans="2:9">
      <c r="B2118" s="144"/>
      <c r="C2118" s="144"/>
      <c r="D2118" s="144"/>
      <c r="E2118" s="144"/>
      <c r="F2118" s="144"/>
      <c r="G2118" s="144"/>
      <c r="H2118" s="144"/>
      <c r="I2118" s="143"/>
    </row>
    <row r="2119" spans="2:9">
      <c r="B2119" s="144"/>
      <c r="C2119" s="144"/>
      <c r="D2119" s="144"/>
      <c r="E2119" s="144"/>
      <c r="F2119" s="144"/>
      <c r="G2119" s="144"/>
      <c r="H2119" s="144"/>
      <c r="I2119" s="143"/>
    </row>
    <row r="2120" spans="2:9">
      <c r="B2120" s="144"/>
      <c r="C2120" s="144"/>
      <c r="D2120" s="144"/>
      <c r="E2120" s="144"/>
      <c r="F2120" s="144"/>
      <c r="G2120" s="144"/>
      <c r="H2120" s="144"/>
      <c r="I2120" s="143"/>
    </row>
    <row r="2121" spans="2:9">
      <c r="B2121" s="144"/>
      <c r="C2121" s="144"/>
      <c r="D2121" s="144"/>
      <c r="E2121" s="144"/>
      <c r="F2121" s="144"/>
      <c r="G2121" s="144"/>
      <c r="H2121" s="144"/>
      <c r="I2121" s="143"/>
    </row>
    <row r="2122" spans="2:9">
      <c r="B2122" s="144"/>
      <c r="C2122" s="144"/>
      <c r="D2122" s="144"/>
      <c r="E2122" s="144"/>
      <c r="F2122" s="144"/>
      <c r="G2122" s="144"/>
      <c r="H2122" s="144"/>
      <c r="I2122" s="143"/>
    </row>
    <row r="2123" spans="2:9">
      <c r="B2123" s="144"/>
      <c r="C2123" s="144"/>
      <c r="D2123" s="144"/>
      <c r="E2123" s="144"/>
      <c r="F2123" s="144"/>
      <c r="G2123" s="144"/>
      <c r="H2123" s="144"/>
      <c r="I2123" s="143"/>
    </row>
    <row r="2124" spans="2:9">
      <c r="B2124" s="144"/>
      <c r="C2124" s="144"/>
      <c r="D2124" s="144"/>
      <c r="E2124" s="144"/>
      <c r="F2124" s="144"/>
      <c r="G2124" s="144"/>
      <c r="H2124" s="144"/>
      <c r="I2124" s="143"/>
    </row>
    <row r="2125" spans="2:9">
      <c r="B2125" s="144"/>
      <c r="C2125" s="144"/>
      <c r="D2125" s="144"/>
      <c r="E2125" s="144"/>
      <c r="F2125" s="144"/>
      <c r="G2125" s="144"/>
      <c r="H2125" s="144"/>
      <c r="I2125" s="143"/>
    </row>
    <row r="2126" spans="2:9">
      <c r="B2126" s="144"/>
      <c r="C2126" s="144"/>
      <c r="D2126" s="144"/>
      <c r="E2126" s="144"/>
      <c r="F2126" s="144"/>
      <c r="G2126" s="144"/>
      <c r="H2126" s="144"/>
      <c r="I2126" s="143"/>
    </row>
    <row r="2127" spans="2:9">
      <c r="B2127" s="144"/>
      <c r="C2127" s="144"/>
      <c r="D2127" s="144"/>
      <c r="E2127" s="144"/>
      <c r="F2127" s="144"/>
      <c r="G2127" s="144"/>
      <c r="H2127" s="144"/>
      <c r="I2127" s="143"/>
    </row>
    <row r="2128" spans="2:9">
      <c r="B2128" s="144"/>
      <c r="C2128" s="144"/>
      <c r="D2128" s="144"/>
      <c r="E2128" s="144"/>
      <c r="F2128" s="144"/>
      <c r="G2128" s="144"/>
      <c r="H2128" s="144"/>
      <c r="I2128" s="143"/>
    </row>
    <row r="2129" spans="2:9">
      <c r="B2129" s="144"/>
      <c r="C2129" s="144"/>
      <c r="D2129" s="144"/>
      <c r="E2129" s="144"/>
      <c r="F2129" s="144"/>
      <c r="G2129" s="144"/>
      <c r="H2129" s="144"/>
      <c r="I2129" s="143"/>
    </row>
    <row r="2130" spans="2:9">
      <c r="B2130" s="144"/>
      <c r="C2130" s="144"/>
      <c r="D2130" s="144"/>
      <c r="E2130" s="144"/>
      <c r="F2130" s="144"/>
      <c r="G2130" s="144"/>
      <c r="H2130" s="144"/>
      <c r="I2130" s="143"/>
    </row>
    <row r="2131" spans="2:9">
      <c r="B2131" s="144"/>
      <c r="C2131" s="144"/>
      <c r="D2131" s="144"/>
      <c r="E2131" s="144"/>
      <c r="F2131" s="144"/>
      <c r="G2131" s="144"/>
      <c r="H2131" s="144"/>
      <c r="I2131" s="143"/>
    </row>
    <row r="2132" spans="2:9">
      <c r="B2132" s="144"/>
      <c r="C2132" s="144"/>
      <c r="D2132" s="144"/>
      <c r="E2132" s="144"/>
      <c r="F2132" s="144"/>
      <c r="G2132" s="144"/>
      <c r="H2132" s="144"/>
      <c r="I2132" s="143"/>
    </row>
    <row r="2133" spans="2:9">
      <c r="B2133" s="144"/>
      <c r="C2133" s="144"/>
      <c r="D2133" s="144"/>
      <c r="E2133" s="144"/>
      <c r="F2133" s="144"/>
      <c r="G2133" s="144"/>
      <c r="H2133" s="144"/>
      <c r="I2133" s="143"/>
    </row>
    <row r="2134" spans="2:9">
      <c r="B2134" s="144"/>
      <c r="C2134" s="144"/>
      <c r="D2134" s="144"/>
      <c r="E2134" s="144"/>
      <c r="F2134" s="144"/>
      <c r="G2134" s="144"/>
      <c r="H2134" s="144"/>
      <c r="I2134" s="143"/>
    </row>
    <row r="2135" spans="2:9">
      <c r="B2135" s="144"/>
      <c r="C2135" s="144"/>
      <c r="D2135" s="144"/>
      <c r="E2135" s="144"/>
      <c r="F2135" s="144"/>
      <c r="G2135" s="144"/>
      <c r="H2135" s="144"/>
      <c r="I2135" s="143"/>
    </row>
    <row r="2136" spans="2:9">
      <c r="B2136" s="144"/>
      <c r="C2136" s="144"/>
      <c r="D2136" s="144"/>
      <c r="E2136" s="144"/>
      <c r="F2136" s="144"/>
      <c r="G2136" s="144"/>
      <c r="H2136" s="144"/>
      <c r="I2136" s="143"/>
    </row>
    <row r="2137" spans="2:9">
      <c r="B2137" s="144"/>
      <c r="C2137" s="144"/>
      <c r="D2137" s="144"/>
      <c r="E2137" s="144"/>
      <c r="F2137" s="144"/>
      <c r="G2137" s="144"/>
      <c r="H2137" s="144"/>
      <c r="I2137" s="143"/>
    </row>
    <row r="2138" spans="2:9">
      <c r="B2138" s="144"/>
      <c r="C2138" s="144"/>
      <c r="D2138" s="144"/>
      <c r="E2138" s="144"/>
      <c r="F2138" s="144"/>
      <c r="G2138" s="144"/>
      <c r="H2138" s="144"/>
      <c r="I2138" s="143"/>
    </row>
    <row r="2139" spans="2:9">
      <c r="B2139" s="144"/>
      <c r="C2139" s="144"/>
      <c r="D2139" s="144"/>
      <c r="E2139" s="144"/>
      <c r="F2139" s="144"/>
      <c r="G2139" s="144"/>
      <c r="H2139" s="144"/>
      <c r="I2139" s="143"/>
    </row>
    <row r="2140" spans="2:9">
      <c r="B2140" s="144"/>
      <c r="C2140" s="144"/>
      <c r="D2140" s="144"/>
      <c r="E2140" s="144"/>
      <c r="F2140" s="144"/>
      <c r="G2140" s="144"/>
      <c r="H2140" s="144"/>
      <c r="I2140" s="143"/>
    </row>
    <row r="2141" spans="2:9">
      <c r="B2141" s="144"/>
      <c r="C2141" s="144"/>
      <c r="D2141" s="144"/>
      <c r="E2141" s="144"/>
      <c r="F2141" s="144"/>
      <c r="G2141" s="144"/>
      <c r="H2141" s="144"/>
      <c r="I2141" s="143"/>
    </row>
    <row r="2142" spans="2:9">
      <c r="B2142" s="144"/>
      <c r="C2142" s="144"/>
      <c r="D2142" s="144"/>
      <c r="E2142" s="144"/>
      <c r="F2142" s="144"/>
      <c r="G2142" s="144"/>
      <c r="H2142" s="144"/>
      <c r="I2142" s="143"/>
    </row>
    <row r="2143" spans="2:9">
      <c r="B2143" s="144"/>
      <c r="C2143" s="144"/>
      <c r="D2143" s="144"/>
      <c r="E2143" s="144"/>
      <c r="F2143" s="144"/>
      <c r="G2143" s="144"/>
      <c r="H2143" s="144"/>
      <c r="I2143" s="143"/>
    </row>
    <row r="2144" spans="2:9">
      <c r="B2144" s="144"/>
      <c r="C2144" s="144"/>
      <c r="D2144" s="144"/>
      <c r="E2144" s="144"/>
      <c r="F2144" s="144"/>
      <c r="G2144" s="144"/>
      <c r="H2144" s="144"/>
      <c r="I2144" s="143"/>
    </row>
    <row r="2145" spans="2:9">
      <c r="B2145" s="144"/>
      <c r="C2145" s="144"/>
      <c r="D2145" s="144"/>
      <c r="E2145" s="144"/>
      <c r="F2145" s="144"/>
      <c r="G2145" s="144"/>
      <c r="H2145" s="144"/>
      <c r="I2145" s="143"/>
    </row>
    <row r="2146" spans="2:9">
      <c r="B2146" s="144"/>
      <c r="C2146" s="144"/>
      <c r="D2146" s="144"/>
      <c r="E2146" s="144"/>
      <c r="F2146" s="144"/>
      <c r="G2146" s="144"/>
      <c r="H2146" s="144"/>
      <c r="I2146" s="143"/>
    </row>
    <row r="2147" spans="2:9">
      <c r="B2147" s="144"/>
      <c r="C2147" s="144"/>
      <c r="D2147" s="144"/>
      <c r="E2147" s="144"/>
      <c r="F2147" s="144"/>
      <c r="G2147" s="144"/>
      <c r="H2147" s="144"/>
      <c r="I2147" s="143"/>
    </row>
    <row r="2148" spans="2:9">
      <c r="B2148" s="144"/>
      <c r="C2148" s="144"/>
      <c r="D2148" s="144"/>
      <c r="E2148" s="144"/>
      <c r="F2148" s="144"/>
      <c r="G2148" s="144"/>
      <c r="H2148" s="144"/>
      <c r="I2148" s="143"/>
    </row>
    <row r="2149" spans="2:9">
      <c r="B2149" s="144"/>
      <c r="C2149" s="144"/>
      <c r="D2149" s="144"/>
      <c r="E2149" s="144"/>
      <c r="F2149" s="144"/>
      <c r="G2149" s="144"/>
      <c r="H2149" s="144"/>
      <c r="I2149" s="143"/>
    </row>
    <row r="2150" spans="2:9">
      <c r="B2150" s="144"/>
      <c r="C2150" s="144"/>
      <c r="D2150" s="144"/>
      <c r="E2150" s="144"/>
      <c r="F2150" s="144"/>
      <c r="G2150" s="144"/>
      <c r="H2150" s="144"/>
      <c r="I2150" s="143"/>
    </row>
    <row r="2151" spans="2:9">
      <c r="B2151" s="144"/>
      <c r="C2151" s="144"/>
      <c r="D2151" s="144"/>
      <c r="E2151" s="144"/>
      <c r="F2151" s="144"/>
      <c r="G2151" s="144"/>
      <c r="H2151" s="144"/>
      <c r="I2151" s="143"/>
    </row>
    <row r="2152" spans="2:9">
      <c r="B2152" s="144"/>
      <c r="C2152" s="144"/>
      <c r="D2152" s="144"/>
      <c r="E2152" s="144"/>
      <c r="F2152" s="144"/>
      <c r="G2152" s="144"/>
      <c r="H2152" s="144"/>
      <c r="I2152" s="143"/>
    </row>
    <row r="2153" spans="2:9">
      <c r="B2153" s="144"/>
      <c r="C2153" s="144"/>
      <c r="D2153" s="144"/>
      <c r="E2153" s="144"/>
      <c r="F2153" s="144"/>
      <c r="G2153" s="144"/>
      <c r="H2153" s="144"/>
      <c r="I2153" s="143"/>
    </row>
    <row r="2154" spans="2:9">
      <c r="B2154" s="144"/>
      <c r="C2154" s="144"/>
      <c r="D2154" s="144"/>
      <c r="E2154" s="144"/>
      <c r="F2154" s="144"/>
      <c r="G2154" s="144"/>
      <c r="H2154" s="144"/>
      <c r="I2154" s="143"/>
    </row>
    <row r="2155" spans="2:9">
      <c r="B2155" s="144"/>
      <c r="C2155" s="144"/>
      <c r="D2155" s="144"/>
      <c r="E2155" s="144"/>
      <c r="F2155" s="144"/>
      <c r="G2155" s="144"/>
      <c r="H2155" s="144"/>
      <c r="I2155" s="143"/>
    </row>
    <row r="2156" spans="2:9">
      <c r="B2156" s="144"/>
      <c r="C2156" s="144"/>
      <c r="D2156" s="144"/>
      <c r="E2156" s="144"/>
      <c r="F2156" s="144"/>
      <c r="G2156" s="144"/>
      <c r="H2156" s="144"/>
      <c r="I2156" s="143"/>
    </row>
    <row r="2157" spans="2:9">
      <c r="B2157" s="144"/>
      <c r="C2157" s="144"/>
      <c r="D2157" s="144"/>
      <c r="E2157" s="144"/>
      <c r="F2157" s="144"/>
      <c r="G2157" s="144"/>
      <c r="H2157" s="144"/>
      <c r="I2157" s="143"/>
    </row>
    <row r="2158" spans="2:9">
      <c r="B2158" s="144"/>
      <c r="C2158" s="144"/>
      <c r="D2158" s="144"/>
      <c r="E2158" s="144"/>
      <c r="F2158" s="144"/>
      <c r="G2158" s="144"/>
      <c r="H2158" s="144"/>
      <c r="I2158" s="143"/>
    </row>
    <row r="2159" spans="2:9">
      <c r="B2159" s="144"/>
      <c r="C2159" s="144"/>
      <c r="D2159" s="144"/>
      <c r="E2159" s="144"/>
      <c r="F2159" s="144"/>
      <c r="G2159" s="144"/>
      <c r="H2159" s="144"/>
      <c r="I2159" s="143"/>
    </row>
    <row r="2160" spans="2:9">
      <c r="B2160" s="144"/>
      <c r="C2160" s="144"/>
      <c r="D2160" s="144"/>
      <c r="E2160" s="144"/>
      <c r="F2160" s="144"/>
      <c r="G2160" s="144"/>
      <c r="H2160" s="144"/>
      <c r="I2160" s="143"/>
    </row>
    <row r="2161" spans="2:9">
      <c r="B2161" s="144"/>
      <c r="C2161" s="144"/>
      <c r="D2161" s="144"/>
      <c r="E2161" s="144"/>
      <c r="F2161" s="144"/>
      <c r="G2161" s="144"/>
      <c r="H2161" s="144"/>
      <c r="I2161" s="143"/>
    </row>
    <row r="2162" spans="2:9">
      <c r="B2162" s="144"/>
      <c r="C2162" s="144"/>
      <c r="D2162" s="144"/>
      <c r="E2162" s="144"/>
      <c r="F2162" s="144"/>
      <c r="G2162" s="144"/>
      <c r="H2162" s="144"/>
      <c r="I2162" s="143"/>
    </row>
    <row r="2163" spans="2:9">
      <c r="B2163" s="144"/>
      <c r="C2163" s="144"/>
      <c r="D2163" s="144"/>
      <c r="E2163" s="144"/>
      <c r="F2163" s="144"/>
      <c r="G2163" s="144"/>
      <c r="H2163" s="144"/>
      <c r="I2163" s="143"/>
    </row>
    <row r="2164" spans="2:9">
      <c r="B2164" s="144"/>
      <c r="C2164" s="144"/>
      <c r="D2164" s="144"/>
      <c r="E2164" s="144"/>
      <c r="F2164" s="144"/>
      <c r="G2164" s="144"/>
      <c r="H2164" s="144"/>
      <c r="I2164" s="143"/>
    </row>
    <row r="2165" spans="2:9">
      <c r="B2165" s="144"/>
      <c r="C2165" s="144"/>
      <c r="D2165" s="144"/>
      <c r="E2165" s="144"/>
      <c r="F2165" s="144"/>
      <c r="G2165" s="144"/>
      <c r="H2165" s="144"/>
      <c r="I2165" s="143"/>
    </row>
    <row r="2166" spans="2:9">
      <c r="B2166" s="144"/>
      <c r="C2166" s="144"/>
      <c r="D2166" s="144"/>
      <c r="E2166" s="144"/>
      <c r="F2166" s="144"/>
      <c r="G2166" s="144"/>
      <c r="H2166" s="144"/>
      <c r="I2166" s="143"/>
    </row>
    <row r="2167" spans="2:9">
      <c r="B2167" s="144"/>
      <c r="C2167" s="144"/>
      <c r="D2167" s="144"/>
      <c r="E2167" s="144"/>
      <c r="F2167" s="144"/>
      <c r="G2167" s="144"/>
      <c r="H2167" s="144"/>
      <c r="I2167" s="143"/>
    </row>
    <row r="2168" spans="2:9">
      <c r="B2168" s="144"/>
      <c r="C2168" s="144"/>
      <c r="D2168" s="144"/>
      <c r="E2168" s="144"/>
      <c r="F2168" s="144"/>
      <c r="G2168" s="144"/>
      <c r="H2168" s="144"/>
      <c r="I2168" s="143"/>
    </row>
    <row r="2169" spans="2:9">
      <c r="B2169" s="144"/>
      <c r="C2169" s="144"/>
      <c r="D2169" s="144"/>
      <c r="E2169" s="144"/>
      <c r="F2169" s="144"/>
      <c r="G2169" s="144"/>
      <c r="H2169" s="144"/>
      <c r="I2169" s="143"/>
    </row>
    <row r="2170" spans="2:9">
      <c r="B2170" s="144"/>
      <c r="C2170" s="144"/>
      <c r="D2170" s="144"/>
      <c r="E2170" s="144"/>
      <c r="F2170" s="144"/>
      <c r="G2170" s="144"/>
      <c r="H2170" s="144"/>
      <c r="I2170" s="143"/>
    </row>
    <row r="2171" spans="2:9">
      <c r="B2171" s="144"/>
      <c r="C2171" s="144"/>
      <c r="D2171" s="144"/>
      <c r="E2171" s="144"/>
      <c r="F2171" s="144"/>
      <c r="G2171" s="144"/>
      <c r="H2171" s="144"/>
      <c r="I2171" s="143"/>
    </row>
    <row r="2172" spans="2:9">
      <c r="B2172" s="144"/>
      <c r="C2172" s="144"/>
      <c r="D2172" s="144"/>
      <c r="E2172" s="144"/>
      <c r="F2172" s="144"/>
      <c r="G2172" s="144"/>
      <c r="H2172" s="144"/>
      <c r="I2172" s="143"/>
    </row>
    <row r="2173" spans="2:9">
      <c r="B2173" s="144"/>
      <c r="C2173" s="144"/>
      <c r="D2173" s="144"/>
      <c r="E2173" s="144"/>
      <c r="F2173" s="144"/>
      <c r="G2173" s="144"/>
      <c r="H2173" s="144"/>
      <c r="I2173" s="143"/>
    </row>
    <row r="2174" spans="2:9">
      <c r="B2174" s="144"/>
      <c r="C2174" s="144"/>
      <c r="D2174" s="144"/>
      <c r="E2174" s="144"/>
      <c r="F2174" s="144"/>
      <c r="G2174" s="144"/>
      <c r="H2174" s="144"/>
      <c r="I2174" s="143"/>
    </row>
    <row r="2175" spans="2:9">
      <c r="B2175" s="144"/>
      <c r="C2175" s="144"/>
      <c r="D2175" s="144"/>
      <c r="E2175" s="144"/>
      <c r="F2175" s="144"/>
      <c r="G2175" s="144"/>
      <c r="H2175" s="144"/>
      <c r="I2175" s="143"/>
    </row>
    <row r="2176" spans="2:9">
      <c r="B2176" s="144"/>
      <c r="C2176" s="144"/>
      <c r="D2176" s="144"/>
      <c r="E2176" s="144"/>
      <c r="F2176" s="144"/>
      <c r="G2176" s="144"/>
      <c r="H2176" s="144"/>
      <c r="I2176" s="143"/>
    </row>
    <row r="2177" spans="2:9">
      <c r="B2177" s="144"/>
      <c r="C2177" s="144"/>
      <c r="D2177" s="144"/>
      <c r="E2177" s="144"/>
      <c r="F2177" s="144"/>
      <c r="G2177" s="144"/>
      <c r="H2177" s="144"/>
      <c r="I2177" s="143"/>
    </row>
    <row r="2178" spans="2:9">
      <c r="B2178" s="144"/>
      <c r="C2178" s="144"/>
      <c r="D2178" s="144"/>
      <c r="E2178" s="144"/>
      <c r="F2178" s="144"/>
      <c r="G2178" s="144"/>
      <c r="H2178" s="144"/>
      <c r="I2178" s="143"/>
    </row>
    <row r="2179" spans="2:9">
      <c r="B2179" s="144"/>
      <c r="C2179" s="144"/>
      <c r="D2179" s="144"/>
      <c r="E2179" s="144"/>
      <c r="F2179" s="144"/>
      <c r="G2179" s="144"/>
      <c r="H2179" s="144"/>
      <c r="I2179" s="143"/>
    </row>
    <row r="2180" spans="2:9">
      <c r="B2180" s="144"/>
      <c r="C2180" s="144"/>
      <c r="D2180" s="144"/>
      <c r="E2180" s="144"/>
      <c r="F2180" s="144"/>
      <c r="G2180" s="144"/>
      <c r="H2180" s="144"/>
      <c r="I2180" s="143"/>
    </row>
    <row r="2181" spans="2:9">
      <c r="B2181" s="144"/>
      <c r="C2181" s="144"/>
      <c r="D2181" s="144"/>
      <c r="E2181" s="144"/>
      <c r="F2181" s="144"/>
      <c r="G2181" s="144"/>
      <c r="H2181" s="144"/>
      <c r="I2181" s="143"/>
    </row>
    <row r="2182" spans="2:9">
      <c r="B2182" s="144"/>
      <c r="C2182" s="144"/>
      <c r="D2182" s="144"/>
      <c r="E2182" s="144"/>
      <c r="F2182" s="144"/>
      <c r="G2182" s="144"/>
      <c r="H2182" s="144"/>
      <c r="I2182" s="143"/>
    </row>
    <row r="2183" spans="2:9">
      <c r="B2183" s="144"/>
      <c r="C2183" s="144"/>
      <c r="D2183" s="144"/>
      <c r="E2183" s="144"/>
      <c r="F2183" s="144"/>
      <c r="G2183" s="144"/>
      <c r="H2183" s="144"/>
      <c r="I2183" s="143"/>
    </row>
    <row r="2184" spans="2:9">
      <c r="B2184" s="144"/>
      <c r="C2184" s="144"/>
      <c r="D2184" s="144"/>
      <c r="E2184" s="144"/>
      <c r="F2184" s="144"/>
      <c r="G2184" s="144"/>
      <c r="H2184" s="144"/>
      <c r="I2184" s="143"/>
    </row>
    <row r="2185" spans="2:9">
      <c r="B2185" s="144"/>
      <c r="C2185" s="144"/>
      <c r="D2185" s="144"/>
      <c r="E2185" s="144"/>
      <c r="F2185" s="144"/>
      <c r="G2185" s="144"/>
      <c r="H2185" s="144"/>
      <c r="I2185" s="143"/>
    </row>
    <row r="2186" spans="2:9">
      <c r="B2186" s="144"/>
      <c r="C2186" s="144"/>
      <c r="D2186" s="144"/>
      <c r="E2186" s="144"/>
      <c r="F2186" s="144"/>
      <c r="G2186" s="144"/>
      <c r="H2186" s="144"/>
      <c r="I2186" s="143"/>
    </row>
    <row r="2187" spans="2:9">
      <c r="B2187" s="144"/>
      <c r="C2187" s="144"/>
      <c r="D2187" s="144"/>
      <c r="E2187" s="144"/>
      <c r="F2187" s="144"/>
      <c r="G2187" s="144"/>
      <c r="H2187" s="144"/>
      <c r="I2187" s="143"/>
    </row>
    <row r="2188" spans="2:9">
      <c r="B2188" s="144"/>
      <c r="C2188" s="144"/>
      <c r="D2188" s="144"/>
      <c r="E2188" s="144"/>
      <c r="F2188" s="144"/>
      <c r="G2188" s="144"/>
      <c r="H2188" s="144"/>
      <c r="I2188" s="143"/>
    </row>
    <row r="2189" spans="2:9">
      <c r="B2189" s="144"/>
      <c r="C2189" s="144"/>
      <c r="D2189" s="144"/>
      <c r="E2189" s="144"/>
      <c r="F2189" s="144"/>
      <c r="G2189" s="144"/>
      <c r="H2189" s="144"/>
      <c r="I2189" s="143"/>
    </row>
    <row r="2190" spans="2:9">
      <c r="B2190" s="144"/>
      <c r="C2190" s="144"/>
      <c r="D2190" s="144"/>
      <c r="E2190" s="144"/>
      <c r="F2190" s="144"/>
      <c r="G2190" s="144"/>
      <c r="H2190" s="144"/>
      <c r="I2190" s="143"/>
    </row>
    <row r="2191" spans="2:9">
      <c r="B2191" s="144"/>
      <c r="C2191" s="144"/>
      <c r="D2191" s="144"/>
      <c r="E2191" s="144"/>
      <c r="F2191" s="144"/>
      <c r="G2191" s="144"/>
      <c r="H2191" s="144"/>
      <c r="I2191" s="143"/>
    </row>
    <row r="2192" spans="2:9">
      <c r="B2192" s="144"/>
      <c r="C2192" s="144"/>
      <c r="D2192" s="144"/>
      <c r="E2192" s="144"/>
      <c r="F2192" s="144"/>
      <c r="G2192" s="144"/>
      <c r="H2192" s="144"/>
      <c r="I2192" s="143"/>
    </row>
    <row r="2193" spans="2:9">
      <c r="B2193" s="144"/>
      <c r="C2193" s="144"/>
      <c r="D2193" s="144"/>
      <c r="E2193" s="144"/>
      <c r="F2193" s="144"/>
      <c r="G2193" s="144"/>
      <c r="H2193" s="144"/>
      <c r="I2193" s="143"/>
    </row>
    <row r="2194" spans="2:9">
      <c r="B2194" s="144"/>
      <c r="C2194" s="144"/>
      <c r="D2194" s="144"/>
      <c r="E2194" s="144"/>
      <c r="F2194" s="144"/>
      <c r="G2194" s="144"/>
      <c r="H2194" s="144"/>
      <c r="I2194" s="143"/>
    </row>
    <row r="2195" spans="2:9">
      <c r="B2195" s="144"/>
      <c r="C2195" s="144"/>
      <c r="D2195" s="144"/>
      <c r="E2195" s="144"/>
      <c r="F2195" s="144"/>
      <c r="G2195" s="144"/>
      <c r="H2195" s="144"/>
      <c r="I2195" s="143"/>
    </row>
    <row r="2196" spans="2:9">
      <c r="B2196" s="144"/>
      <c r="C2196" s="144"/>
      <c r="D2196" s="144"/>
      <c r="E2196" s="144"/>
      <c r="F2196" s="144"/>
      <c r="G2196" s="144"/>
      <c r="H2196" s="144"/>
      <c r="I2196" s="143"/>
    </row>
    <row r="2197" spans="2:9">
      <c r="B2197" s="144"/>
      <c r="C2197" s="144"/>
      <c r="D2197" s="144"/>
      <c r="E2197" s="144"/>
      <c r="F2197" s="144"/>
      <c r="G2197" s="144"/>
      <c r="H2197" s="144"/>
      <c r="I2197" s="143"/>
    </row>
    <row r="2198" spans="2:9">
      <c r="B2198" s="144"/>
      <c r="C2198" s="144"/>
      <c r="D2198" s="144"/>
      <c r="E2198" s="144"/>
      <c r="F2198" s="144"/>
      <c r="G2198" s="144"/>
      <c r="H2198" s="144"/>
      <c r="I2198" s="143"/>
    </row>
    <row r="2199" spans="2:9">
      <c r="B2199" s="144"/>
      <c r="C2199" s="144"/>
      <c r="D2199" s="144"/>
      <c r="E2199" s="144"/>
      <c r="F2199" s="144"/>
      <c r="G2199" s="144"/>
      <c r="H2199" s="144"/>
      <c r="I2199" s="143"/>
    </row>
    <row r="2200" spans="2:9">
      <c r="B2200" s="144"/>
      <c r="C2200" s="144"/>
      <c r="D2200" s="144"/>
      <c r="E2200" s="144"/>
      <c r="F2200" s="144"/>
      <c r="G2200" s="144"/>
      <c r="H2200" s="144"/>
      <c r="I2200" s="143"/>
    </row>
    <row r="2201" spans="2:9">
      <c r="B2201" s="144"/>
      <c r="C2201" s="144"/>
      <c r="D2201" s="144"/>
      <c r="E2201" s="144"/>
      <c r="F2201" s="144"/>
      <c r="G2201" s="144"/>
      <c r="H2201" s="144"/>
      <c r="I2201" s="143"/>
    </row>
    <row r="2202" spans="2:9">
      <c r="B2202" s="144"/>
      <c r="C2202" s="144"/>
      <c r="D2202" s="144"/>
      <c r="E2202" s="144"/>
      <c r="F2202" s="144"/>
      <c r="G2202" s="144"/>
      <c r="H2202" s="144"/>
      <c r="I2202" s="143"/>
    </row>
    <row r="2203" spans="2:9">
      <c r="B2203" s="144"/>
      <c r="C2203" s="144"/>
      <c r="D2203" s="144"/>
      <c r="E2203" s="144"/>
      <c r="F2203" s="144"/>
      <c r="G2203" s="144"/>
      <c r="H2203" s="144"/>
      <c r="I2203" s="143"/>
    </row>
    <row r="2204" spans="2:9">
      <c r="B2204" s="144"/>
      <c r="C2204" s="144"/>
      <c r="D2204" s="144"/>
      <c r="E2204" s="144"/>
      <c r="F2204" s="144"/>
      <c r="G2204" s="144"/>
      <c r="H2204" s="144"/>
      <c r="I2204" s="143"/>
    </row>
    <row r="2205" spans="2:9">
      <c r="B2205" s="144"/>
      <c r="C2205" s="144"/>
      <c r="D2205" s="144"/>
      <c r="E2205" s="144"/>
      <c r="F2205" s="144"/>
      <c r="G2205" s="144"/>
      <c r="H2205" s="144"/>
      <c r="I2205" s="143"/>
    </row>
    <row r="2206" spans="2:9">
      <c r="B2206" s="144"/>
      <c r="C2206" s="144"/>
      <c r="D2206" s="144"/>
      <c r="E2206" s="144"/>
      <c r="F2206" s="144"/>
      <c r="G2206" s="144"/>
      <c r="H2206" s="144"/>
      <c r="I2206" s="143"/>
    </row>
    <row r="2207" spans="2:9">
      <c r="B2207" s="144"/>
      <c r="C2207" s="144"/>
      <c r="D2207" s="144"/>
      <c r="E2207" s="144"/>
      <c r="F2207" s="144"/>
      <c r="G2207" s="144"/>
      <c r="H2207" s="144"/>
      <c r="I2207" s="143"/>
    </row>
    <row r="2208" spans="2:9">
      <c r="B2208" s="144"/>
      <c r="C2208" s="144"/>
      <c r="D2208" s="144"/>
      <c r="E2208" s="144"/>
      <c r="F2208" s="144"/>
      <c r="G2208" s="144"/>
      <c r="H2208" s="144"/>
      <c r="I2208" s="143"/>
    </row>
    <row r="2209" spans="2:9">
      <c r="B2209" s="144"/>
      <c r="C2209" s="144"/>
      <c r="D2209" s="144"/>
      <c r="E2209" s="144"/>
      <c r="F2209" s="144"/>
      <c r="G2209" s="144"/>
      <c r="H2209" s="144"/>
      <c r="I2209" s="143"/>
    </row>
    <row r="2210" spans="2:9">
      <c r="B2210" s="144"/>
      <c r="C2210" s="144"/>
      <c r="D2210" s="144"/>
      <c r="E2210" s="144"/>
      <c r="F2210" s="144"/>
      <c r="G2210" s="144"/>
      <c r="H2210" s="144"/>
      <c r="I2210" s="143"/>
    </row>
    <row r="2211" spans="2:9">
      <c r="B2211" s="144"/>
      <c r="C2211" s="144"/>
      <c r="D2211" s="144"/>
      <c r="E2211" s="144"/>
      <c r="F2211" s="144"/>
      <c r="G2211" s="144"/>
      <c r="H2211" s="144"/>
      <c r="I2211" s="143"/>
    </row>
    <row r="2212" spans="2:9">
      <c r="B2212" s="144"/>
      <c r="C2212" s="144"/>
      <c r="D2212" s="144"/>
      <c r="E2212" s="144"/>
      <c r="F2212" s="144"/>
      <c r="G2212" s="144"/>
      <c r="H2212" s="144"/>
      <c r="I2212" s="143"/>
    </row>
    <row r="2213" spans="2:9">
      <c r="B2213" s="144"/>
      <c r="C2213" s="144"/>
      <c r="D2213" s="144"/>
      <c r="E2213" s="144"/>
      <c r="F2213" s="144"/>
      <c r="G2213" s="144"/>
      <c r="H2213" s="144"/>
      <c r="I2213" s="143"/>
    </row>
    <row r="2214" spans="2:9">
      <c r="B2214" s="144"/>
      <c r="C2214" s="144"/>
      <c r="D2214" s="144"/>
      <c r="E2214" s="144"/>
      <c r="F2214" s="144"/>
      <c r="G2214" s="144"/>
      <c r="H2214" s="144"/>
      <c r="I2214" s="143"/>
    </row>
    <row r="2215" spans="2:9">
      <c r="B2215" s="144"/>
      <c r="C2215" s="144"/>
      <c r="D2215" s="144"/>
      <c r="E2215" s="144"/>
      <c r="F2215" s="144"/>
      <c r="G2215" s="144"/>
      <c r="H2215" s="144"/>
      <c r="I2215" s="143"/>
    </row>
    <row r="2216" spans="2:9">
      <c r="B2216" s="144"/>
      <c r="C2216" s="144"/>
      <c r="D2216" s="144"/>
      <c r="E2216" s="144"/>
      <c r="F2216" s="144"/>
      <c r="G2216" s="144"/>
      <c r="H2216" s="144"/>
      <c r="I2216" s="143"/>
    </row>
    <row r="2217" spans="2:9">
      <c r="B2217" s="144"/>
      <c r="C2217" s="144"/>
      <c r="D2217" s="144"/>
      <c r="E2217" s="144"/>
      <c r="F2217" s="144"/>
      <c r="G2217" s="144"/>
      <c r="H2217" s="144"/>
      <c r="I2217" s="143"/>
    </row>
    <row r="2218" spans="2:9">
      <c r="B2218" s="144"/>
      <c r="C2218" s="144"/>
      <c r="D2218" s="144"/>
      <c r="E2218" s="144"/>
      <c r="F2218" s="144"/>
      <c r="G2218" s="144"/>
      <c r="H2218" s="144"/>
      <c r="I2218" s="143"/>
    </row>
    <row r="2219" spans="2:9">
      <c r="B2219" s="144"/>
      <c r="C2219" s="144"/>
      <c r="D2219" s="144"/>
      <c r="E2219" s="144"/>
      <c r="F2219" s="144"/>
      <c r="G2219" s="144"/>
      <c r="H2219" s="144"/>
      <c r="I2219" s="143"/>
    </row>
    <row r="2220" spans="2:9">
      <c r="B2220" s="144"/>
      <c r="C2220" s="144"/>
      <c r="D2220" s="144"/>
      <c r="E2220" s="144"/>
      <c r="F2220" s="144"/>
      <c r="G2220" s="144"/>
      <c r="H2220" s="144"/>
      <c r="I2220" s="143"/>
    </row>
    <row r="2221" spans="2:9">
      <c r="B2221" s="144"/>
      <c r="C2221" s="144"/>
      <c r="D2221" s="144"/>
      <c r="E2221" s="144"/>
      <c r="F2221" s="144"/>
      <c r="G2221" s="144"/>
      <c r="H2221" s="144"/>
      <c r="I2221" s="143"/>
    </row>
    <row r="2222" spans="2:9">
      <c r="B2222" s="144"/>
      <c r="C2222" s="144"/>
      <c r="D2222" s="144"/>
      <c r="E2222" s="144"/>
      <c r="F2222" s="144"/>
      <c r="G2222" s="144"/>
      <c r="H2222" s="144"/>
      <c r="I2222" s="143"/>
    </row>
    <row r="2223" spans="2:9">
      <c r="B2223" s="144"/>
      <c r="C2223" s="144"/>
      <c r="D2223" s="144"/>
      <c r="E2223" s="144"/>
      <c r="F2223" s="144"/>
      <c r="G2223" s="144"/>
      <c r="H2223" s="144"/>
      <c r="I2223" s="143"/>
    </row>
    <row r="2224" spans="2:9">
      <c r="B2224" s="144"/>
      <c r="C2224" s="144"/>
      <c r="D2224" s="144"/>
      <c r="E2224" s="144"/>
      <c r="F2224" s="144"/>
      <c r="G2224" s="144"/>
      <c r="H2224" s="144"/>
      <c r="I2224" s="143"/>
    </row>
    <row r="2225" spans="2:9">
      <c r="B2225" s="144"/>
      <c r="C2225" s="144"/>
      <c r="D2225" s="144"/>
      <c r="E2225" s="144"/>
      <c r="F2225" s="144"/>
      <c r="G2225" s="144"/>
      <c r="H2225" s="144"/>
      <c r="I2225" s="143"/>
    </row>
    <row r="2226" spans="2:9">
      <c r="B2226" s="144"/>
      <c r="C2226" s="144"/>
      <c r="D2226" s="144"/>
      <c r="E2226" s="144"/>
      <c r="F2226" s="144"/>
      <c r="G2226" s="144"/>
      <c r="H2226" s="144"/>
      <c r="I2226" s="143"/>
    </row>
    <row r="2227" spans="2:9">
      <c r="B2227" s="144"/>
      <c r="C2227" s="144"/>
      <c r="D2227" s="144"/>
      <c r="E2227" s="144"/>
      <c r="F2227" s="144"/>
      <c r="G2227" s="144"/>
      <c r="H2227" s="144"/>
      <c r="I2227" s="143"/>
    </row>
    <row r="2228" spans="2:9">
      <c r="B2228" s="144"/>
      <c r="C2228" s="144"/>
      <c r="D2228" s="144"/>
      <c r="E2228" s="144"/>
      <c r="F2228" s="144"/>
      <c r="G2228" s="144"/>
      <c r="H2228" s="144"/>
      <c r="I2228" s="143"/>
    </row>
    <row r="2229" spans="2:9">
      <c r="B2229" s="144"/>
      <c r="C2229" s="144"/>
      <c r="D2229" s="144"/>
      <c r="E2229" s="144"/>
      <c r="F2229" s="144"/>
      <c r="G2229" s="144"/>
      <c r="H2229" s="144"/>
      <c r="I2229" s="143"/>
    </row>
    <row r="2230" spans="2:9">
      <c r="B2230" s="144"/>
      <c r="C2230" s="144"/>
      <c r="D2230" s="144"/>
      <c r="E2230" s="144"/>
      <c r="F2230" s="144"/>
      <c r="G2230" s="144"/>
      <c r="H2230" s="144"/>
      <c r="I2230" s="143"/>
    </row>
    <row r="2231" spans="2:9">
      <c r="B2231" s="144"/>
      <c r="C2231" s="144"/>
      <c r="D2231" s="144"/>
      <c r="E2231" s="144"/>
      <c r="F2231" s="144"/>
      <c r="G2231" s="144"/>
      <c r="H2231" s="144"/>
      <c r="I2231" s="143"/>
    </row>
    <row r="2232" spans="2:9">
      <c r="B2232" s="144"/>
      <c r="C2232" s="144"/>
      <c r="D2232" s="144"/>
      <c r="E2232" s="144"/>
      <c r="F2232" s="144"/>
      <c r="G2232" s="144"/>
      <c r="H2232" s="144"/>
      <c r="I2232" s="143"/>
    </row>
    <row r="2233" spans="2:9">
      <c r="B2233" s="144"/>
      <c r="C2233" s="144"/>
      <c r="D2233" s="144"/>
      <c r="E2233" s="144"/>
      <c r="F2233" s="144"/>
      <c r="G2233" s="144"/>
      <c r="H2233" s="144"/>
      <c r="I2233" s="143"/>
    </row>
    <row r="2234" spans="2:9">
      <c r="B2234" s="144"/>
      <c r="C2234" s="144"/>
      <c r="D2234" s="144"/>
      <c r="E2234" s="144"/>
      <c r="F2234" s="144"/>
      <c r="G2234" s="144"/>
      <c r="H2234" s="144"/>
      <c r="I2234" s="143"/>
    </row>
    <row r="2235" spans="2:9">
      <c r="B2235" s="144"/>
      <c r="C2235" s="144"/>
      <c r="D2235" s="144"/>
      <c r="E2235" s="144"/>
      <c r="F2235" s="144"/>
      <c r="G2235" s="144"/>
      <c r="H2235" s="144"/>
      <c r="I2235" s="143"/>
    </row>
    <row r="2236" spans="2:9">
      <c r="B2236" s="144"/>
      <c r="C2236" s="144"/>
      <c r="D2236" s="144"/>
      <c r="E2236" s="144"/>
      <c r="F2236" s="144"/>
      <c r="G2236" s="144"/>
      <c r="H2236" s="144"/>
      <c r="I2236" s="143"/>
    </row>
    <row r="2237" spans="2:9">
      <c r="B2237" s="144"/>
      <c r="C2237" s="144"/>
      <c r="D2237" s="144"/>
      <c r="E2237" s="144"/>
      <c r="F2237" s="144"/>
      <c r="G2237" s="144"/>
      <c r="H2237" s="144"/>
      <c r="I2237" s="143"/>
    </row>
    <row r="2238" spans="2:9">
      <c r="B2238" s="144"/>
      <c r="C2238" s="144"/>
      <c r="D2238" s="144"/>
      <c r="E2238" s="144"/>
      <c r="F2238" s="144"/>
      <c r="G2238" s="144"/>
      <c r="H2238" s="144"/>
      <c r="I2238" s="143"/>
    </row>
    <row r="2239" spans="2:9">
      <c r="B2239" s="144"/>
      <c r="C2239" s="144"/>
      <c r="D2239" s="144"/>
      <c r="E2239" s="144"/>
      <c r="F2239" s="144"/>
      <c r="G2239" s="144"/>
      <c r="H2239" s="144"/>
      <c r="I2239" s="143"/>
    </row>
    <row r="2240" spans="2:9">
      <c r="B2240" s="144"/>
      <c r="C2240" s="144"/>
      <c r="D2240" s="144"/>
      <c r="E2240" s="144"/>
      <c r="F2240" s="144"/>
      <c r="G2240" s="144"/>
      <c r="H2240" s="144"/>
      <c r="I2240" s="143"/>
    </row>
    <row r="2241" spans="2:9">
      <c r="B2241" s="144"/>
      <c r="C2241" s="144"/>
      <c r="D2241" s="144"/>
      <c r="E2241" s="144"/>
      <c r="F2241" s="144"/>
      <c r="G2241" s="144"/>
      <c r="H2241" s="144"/>
      <c r="I2241" s="143"/>
    </row>
    <row r="2242" spans="2:9">
      <c r="B2242" s="144"/>
      <c r="C2242" s="144"/>
      <c r="D2242" s="144"/>
      <c r="E2242" s="144"/>
      <c r="F2242" s="144"/>
      <c r="G2242" s="144"/>
      <c r="H2242" s="144"/>
      <c r="I2242" s="143"/>
    </row>
    <row r="2243" spans="2:9">
      <c r="B2243" s="144"/>
      <c r="C2243" s="144"/>
      <c r="D2243" s="144"/>
      <c r="E2243" s="144"/>
      <c r="F2243" s="144"/>
      <c r="G2243" s="144"/>
      <c r="H2243" s="144"/>
      <c r="I2243" s="143"/>
    </row>
    <row r="2244" spans="2:9">
      <c r="B2244" s="144"/>
      <c r="C2244" s="144"/>
      <c r="D2244" s="144"/>
      <c r="E2244" s="144"/>
      <c r="F2244" s="144"/>
      <c r="G2244" s="144"/>
      <c r="H2244" s="144"/>
      <c r="I2244" s="143"/>
    </row>
    <row r="2245" spans="2:9">
      <c r="B2245" s="144"/>
      <c r="C2245" s="144"/>
      <c r="D2245" s="144"/>
      <c r="E2245" s="144"/>
      <c r="F2245" s="144"/>
      <c r="G2245" s="144"/>
      <c r="H2245" s="144"/>
      <c r="I2245" s="143"/>
    </row>
    <row r="2246" spans="2:9">
      <c r="B2246" s="144"/>
      <c r="C2246" s="144"/>
      <c r="D2246" s="144"/>
      <c r="E2246" s="144"/>
      <c r="F2246" s="144"/>
      <c r="G2246" s="144"/>
      <c r="H2246" s="144"/>
      <c r="I2246" s="143"/>
    </row>
    <row r="2247" spans="2:9">
      <c r="B2247" s="144"/>
      <c r="C2247" s="144"/>
      <c r="D2247" s="144"/>
      <c r="E2247" s="144"/>
      <c r="F2247" s="144"/>
      <c r="G2247" s="144"/>
      <c r="H2247" s="144"/>
      <c r="I2247" s="143"/>
    </row>
    <row r="2248" spans="2:9">
      <c r="B2248" s="144"/>
      <c r="C2248" s="144"/>
      <c r="D2248" s="144"/>
      <c r="E2248" s="144"/>
      <c r="F2248" s="144"/>
      <c r="G2248" s="144"/>
      <c r="H2248" s="144"/>
      <c r="I2248" s="143"/>
    </row>
    <row r="2249" spans="2:9">
      <c r="B2249" s="144"/>
      <c r="C2249" s="144"/>
      <c r="D2249" s="144"/>
      <c r="E2249" s="144"/>
      <c r="F2249" s="144"/>
      <c r="G2249" s="144"/>
      <c r="H2249" s="144"/>
      <c r="I2249" s="143"/>
    </row>
    <row r="2250" spans="2:9">
      <c r="B2250" s="144"/>
      <c r="C2250" s="144"/>
      <c r="D2250" s="144"/>
      <c r="E2250" s="144"/>
      <c r="F2250" s="144"/>
      <c r="G2250" s="144"/>
      <c r="H2250" s="144"/>
      <c r="I2250" s="143"/>
    </row>
    <row r="2251" spans="2:9">
      <c r="B2251" s="144"/>
      <c r="C2251" s="144"/>
      <c r="D2251" s="144"/>
      <c r="E2251" s="144"/>
      <c r="F2251" s="144"/>
      <c r="G2251" s="144"/>
      <c r="H2251" s="144"/>
      <c r="I2251" s="143"/>
    </row>
    <row r="2252" spans="2:9">
      <c r="B2252" s="144"/>
      <c r="C2252" s="144"/>
      <c r="D2252" s="144"/>
      <c r="E2252" s="144"/>
      <c r="F2252" s="144"/>
      <c r="G2252" s="144"/>
      <c r="H2252" s="144"/>
      <c r="I2252" s="143"/>
    </row>
    <row r="2253" spans="2:9">
      <c r="B2253" s="144"/>
      <c r="C2253" s="144"/>
      <c r="D2253" s="144"/>
      <c r="E2253" s="144"/>
      <c r="F2253" s="144"/>
      <c r="G2253" s="144"/>
      <c r="H2253" s="144"/>
      <c r="I2253" s="143"/>
    </row>
    <row r="2254" spans="2:9">
      <c r="B2254" s="144"/>
      <c r="C2254" s="144"/>
      <c r="D2254" s="144"/>
      <c r="E2254" s="144"/>
      <c r="F2254" s="144"/>
      <c r="G2254" s="144"/>
      <c r="H2254" s="144"/>
      <c r="I2254" s="143"/>
    </row>
    <row r="2255" spans="2:9">
      <c r="B2255" s="144"/>
      <c r="C2255" s="144"/>
      <c r="D2255" s="144"/>
      <c r="E2255" s="144"/>
      <c r="F2255" s="144"/>
      <c r="G2255" s="144"/>
      <c r="H2255" s="144"/>
      <c r="I2255" s="143"/>
    </row>
    <row r="2256" spans="2:9">
      <c r="B2256" s="144"/>
      <c r="C2256" s="144"/>
      <c r="D2256" s="144"/>
      <c r="E2256" s="144"/>
      <c r="F2256" s="144"/>
      <c r="G2256" s="144"/>
      <c r="H2256" s="144"/>
      <c r="I2256" s="143"/>
    </row>
    <row r="2257" spans="2:9">
      <c r="B2257" s="144"/>
      <c r="C2257" s="144"/>
      <c r="D2257" s="144"/>
      <c r="E2257" s="144"/>
      <c r="F2257" s="144"/>
      <c r="G2257" s="144"/>
      <c r="H2257" s="144"/>
      <c r="I2257" s="143"/>
    </row>
    <row r="2258" spans="2:9">
      <c r="B2258" s="144"/>
      <c r="C2258" s="144"/>
      <c r="D2258" s="144"/>
      <c r="E2258" s="144"/>
      <c r="F2258" s="144"/>
      <c r="G2258" s="144"/>
      <c r="H2258" s="144"/>
      <c r="I2258" s="143"/>
    </row>
    <row r="2259" spans="2:9">
      <c r="B2259" s="144"/>
      <c r="C2259" s="144"/>
      <c r="D2259" s="144"/>
      <c r="E2259" s="144"/>
      <c r="F2259" s="144"/>
      <c r="G2259" s="144"/>
      <c r="H2259" s="144"/>
      <c r="I2259" s="143"/>
    </row>
    <row r="2260" spans="2:9">
      <c r="B2260" s="144"/>
      <c r="C2260" s="144"/>
      <c r="D2260" s="144"/>
      <c r="E2260" s="144"/>
      <c r="F2260" s="144"/>
      <c r="G2260" s="144"/>
      <c r="H2260" s="144"/>
      <c r="I2260" s="143"/>
    </row>
    <row r="2261" spans="2:9">
      <c r="B2261" s="144"/>
      <c r="C2261" s="144"/>
      <c r="D2261" s="144"/>
      <c r="E2261" s="144"/>
      <c r="F2261" s="144"/>
      <c r="G2261" s="144"/>
      <c r="H2261" s="144"/>
      <c r="I2261" s="143"/>
    </row>
    <row r="2262" spans="2:9">
      <c r="B2262" s="144"/>
      <c r="C2262" s="144"/>
      <c r="D2262" s="144"/>
      <c r="E2262" s="144"/>
      <c r="F2262" s="144"/>
      <c r="G2262" s="144"/>
      <c r="H2262" s="144"/>
      <c r="I2262" s="143"/>
    </row>
    <row r="2263" spans="2:9">
      <c r="B2263" s="144"/>
      <c r="C2263" s="144"/>
      <c r="D2263" s="144"/>
      <c r="E2263" s="144"/>
      <c r="F2263" s="144"/>
      <c r="G2263" s="144"/>
      <c r="H2263" s="144"/>
      <c r="I2263" s="143"/>
    </row>
    <row r="2264" spans="2:9">
      <c r="B2264" s="144"/>
      <c r="C2264" s="144"/>
      <c r="D2264" s="144"/>
      <c r="E2264" s="144"/>
      <c r="F2264" s="144"/>
      <c r="G2264" s="144"/>
      <c r="H2264" s="144"/>
      <c r="I2264" s="143"/>
    </row>
    <row r="2265" spans="2:9">
      <c r="B2265" s="144"/>
      <c r="C2265" s="144"/>
      <c r="D2265" s="144"/>
      <c r="E2265" s="144"/>
      <c r="F2265" s="144"/>
      <c r="G2265" s="144"/>
      <c r="H2265" s="144"/>
      <c r="I2265" s="143"/>
    </row>
    <row r="2266" spans="2:9">
      <c r="B2266" s="144"/>
      <c r="C2266" s="144"/>
      <c r="D2266" s="144"/>
      <c r="E2266" s="144"/>
      <c r="F2266" s="144"/>
      <c r="G2266" s="144"/>
      <c r="H2266" s="144"/>
      <c r="I2266" s="143"/>
    </row>
    <row r="2267" spans="2:9">
      <c r="B2267" s="144"/>
      <c r="C2267" s="144"/>
      <c r="D2267" s="144"/>
      <c r="E2267" s="144"/>
      <c r="F2267" s="144"/>
      <c r="G2267" s="144"/>
      <c r="H2267" s="144"/>
      <c r="I2267" s="143"/>
    </row>
    <row r="2268" spans="2:9">
      <c r="B2268" s="144"/>
      <c r="C2268" s="144"/>
      <c r="D2268" s="144"/>
      <c r="E2268" s="144"/>
      <c r="F2268" s="144"/>
      <c r="G2268" s="144"/>
      <c r="H2268" s="144"/>
      <c r="I2268" s="143"/>
    </row>
    <row r="2269" spans="2:9">
      <c r="B2269" s="144"/>
      <c r="C2269" s="144"/>
      <c r="D2269" s="144"/>
      <c r="E2269" s="144"/>
      <c r="F2269" s="144"/>
      <c r="G2269" s="144"/>
      <c r="H2269" s="144"/>
      <c r="I2269" s="143"/>
    </row>
    <row r="2270" spans="2:9">
      <c r="B2270" s="144"/>
      <c r="C2270" s="144"/>
      <c r="D2270" s="144"/>
      <c r="E2270" s="144"/>
      <c r="F2270" s="144"/>
      <c r="G2270" s="144"/>
      <c r="H2270" s="144"/>
      <c r="I2270" s="143"/>
    </row>
    <row r="2271" spans="2:9">
      <c r="B2271" s="144"/>
      <c r="C2271" s="144"/>
      <c r="D2271" s="144"/>
      <c r="E2271" s="144"/>
      <c r="F2271" s="144"/>
      <c r="G2271" s="144"/>
      <c r="H2271" s="144"/>
      <c r="I2271" s="143"/>
    </row>
    <row r="2272" spans="2:9">
      <c r="B2272" s="144"/>
      <c r="C2272" s="144"/>
      <c r="D2272" s="144"/>
      <c r="E2272" s="144"/>
      <c r="F2272" s="144"/>
      <c r="G2272" s="144"/>
      <c r="H2272" s="144"/>
      <c r="I2272" s="143"/>
    </row>
    <row r="2273" spans="2:9">
      <c r="B2273" s="144"/>
      <c r="C2273" s="144"/>
      <c r="D2273" s="144"/>
      <c r="E2273" s="144"/>
      <c r="F2273" s="144"/>
      <c r="G2273" s="144"/>
      <c r="H2273" s="144"/>
      <c r="I2273" s="143"/>
    </row>
    <row r="2274" spans="2:9">
      <c r="B2274" s="144"/>
      <c r="C2274" s="144"/>
      <c r="D2274" s="144"/>
      <c r="E2274" s="144"/>
      <c r="F2274" s="144"/>
      <c r="G2274" s="144"/>
      <c r="H2274" s="144"/>
      <c r="I2274" s="143"/>
    </row>
    <row r="2275" spans="2:9">
      <c r="B2275" s="144"/>
      <c r="C2275" s="144"/>
      <c r="D2275" s="144"/>
      <c r="E2275" s="144"/>
      <c r="F2275" s="144"/>
      <c r="G2275" s="144"/>
      <c r="H2275" s="144"/>
      <c r="I2275" s="143"/>
    </row>
    <row r="2276" spans="2:9">
      <c r="B2276" s="144"/>
      <c r="C2276" s="144"/>
      <c r="D2276" s="144"/>
      <c r="E2276" s="144"/>
      <c r="F2276" s="144"/>
      <c r="G2276" s="144"/>
      <c r="H2276" s="144"/>
      <c r="I2276" s="143"/>
    </row>
    <row r="2277" spans="2:9">
      <c r="B2277" s="144"/>
      <c r="C2277" s="144"/>
      <c r="D2277" s="144"/>
      <c r="E2277" s="144"/>
      <c r="F2277" s="144"/>
      <c r="G2277" s="144"/>
      <c r="H2277" s="144"/>
      <c r="I2277" s="143"/>
    </row>
    <row r="2278" spans="2:9">
      <c r="B2278" s="144"/>
      <c r="C2278" s="144"/>
      <c r="D2278" s="144"/>
      <c r="E2278" s="144"/>
      <c r="F2278" s="144"/>
      <c r="G2278" s="144"/>
      <c r="H2278" s="144"/>
      <c r="I2278" s="143"/>
    </row>
    <row r="2279" spans="2:9">
      <c r="B2279" s="144"/>
      <c r="C2279" s="144"/>
      <c r="D2279" s="144"/>
      <c r="E2279" s="144"/>
      <c r="F2279" s="144"/>
      <c r="G2279" s="144"/>
      <c r="H2279" s="144"/>
      <c r="I2279" s="143"/>
    </row>
    <row r="2280" spans="2:9">
      <c r="B2280" s="144"/>
      <c r="C2280" s="144"/>
      <c r="D2280" s="144"/>
      <c r="E2280" s="144"/>
      <c r="F2280" s="144"/>
      <c r="G2280" s="144"/>
      <c r="H2280" s="144"/>
      <c r="I2280" s="143"/>
    </row>
    <row r="2281" spans="2:9">
      <c r="B2281" s="144"/>
      <c r="C2281" s="144"/>
      <c r="D2281" s="144"/>
      <c r="E2281" s="144"/>
      <c r="F2281" s="144"/>
      <c r="G2281" s="144"/>
      <c r="H2281" s="144"/>
      <c r="I2281" s="143"/>
    </row>
    <row r="2282" spans="2:9">
      <c r="B2282" s="144"/>
      <c r="C2282" s="144"/>
      <c r="D2282" s="144"/>
      <c r="E2282" s="144"/>
      <c r="F2282" s="144"/>
      <c r="G2282" s="144"/>
      <c r="H2282" s="144"/>
      <c r="I2282" s="143"/>
    </row>
    <row r="2283" spans="2:9">
      <c r="B2283" s="144"/>
      <c r="C2283" s="144"/>
      <c r="D2283" s="144"/>
      <c r="E2283" s="144"/>
      <c r="F2283" s="144"/>
      <c r="G2283" s="144"/>
      <c r="H2283" s="144"/>
      <c r="I2283" s="143"/>
    </row>
    <row r="2284" spans="2:9">
      <c r="B2284" s="144"/>
      <c r="C2284" s="144"/>
      <c r="D2284" s="144"/>
      <c r="E2284" s="144"/>
      <c r="F2284" s="144"/>
      <c r="G2284" s="144"/>
      <c r="H2284" s="144"/>
      <c r="I2284" s="143"/>
    </row>
    <row r="2285" spans="2:9">
      <c r="B2285" s="144"/>
      <c r="C2285" s="144"/>
      <c r="D2285" s="144"/>
      <c r="E2285" s="144"/>
      <c r="F2285" s="144"/>
      <c r="G2285" s="144"/>
      <c r="H2285" s="144"/>
      <c r="I2285" s="143"/>
    </row>
    <row r="2286" spans="2:9">
      <c r="B2286" s="144"/>
      <c r="C2286" s="144"/>
      <c r="D2286" s="144"/>
      <c r="E2286" s="144"/>
      <c r="F2286" s="144"/>
      <c r="G2286" s="144"/>
      <c r="H2286" s="144"/>
      <c r="I2286" s="143"/>
    </row>
    <row r="2287" spans="2:9">
      <c r="B2287" s="144"/>
      <c r="C2287" s="144"/>
      <c r="D2287" s="144"/>
      <c r="E2287" s="144"/>
      <c r="F2287" s="144"/>
      <c r="G2287" s="144"/>
      <c r="H2287" s="144"/>
      <c r="I2287" s="143"/>
    </row>
    <row r="2288" spans="2:9">
      <c r="B2288" s="144"/>
      <c r="C2288" s="144"/>
      <c r="D2288" s="144"/>
      <c r="E2288" s="144"/>
      <c r="F2288" s="144"/>
      <c r="G2288" s="144"/>
      <c r="H2288" s="144"/>
      <c r="I2288" s="143"/>
    </row>
    <row r="2289" spans="2:9">
      <c r="B2289" s="144"/>
      <c r="C2289" s="144"/>
      <c r="D2289" s="144"/>
      <c r="E2289" s="144"/>
      <c r="F2289" s="144"/>
      <c r="G2289" s="144"/>
      <c r="H2289" s="144"/>
      <c r="I2289" s="143"/>
    </row>
    <row r="2290" spans="2:9">
      <c r="B2290" s="144"/>
      <c r="C2290" s="144"/>
      <c r="D2290" s="144"/>
      <c r="E2290" s="144"/>
      <c r="F2290" s="144"/>
      <c r="G2290" s="144"/>
      <c r="H2290" s="144"/>
      <c r="I2290" s="143"/>
    </row>
    <row r="2291" spans="2:9">
      <c r="B2291" s="144"/>
      <c r="C2291" s="144"/>
      <c r="D2291" s="144"/>
      <c r="E2291" s="144"/>
      <c r="F2291" s="144"/>
      <c r="G2291" s="144"/>
      <c r="H2291" s="144"/>
      <c r="I2291" s="143"/>
    </row>
    <row r="2292" spans="2:9">
      <c r="B2292" s="144"/>
      <c r="C2292" s="144"/>
      <c r="D2292" s="144"/>
      <c r="E2292" s="144"/>
      <c r="F2292" s="144"/>
      <c r="G2292" s="144"/>
      <c r="H2292" s="144"/>
      <c r="I2292" s="143"/>
    </row>
    <row r="2293" spans="2:9">
      <c r="B2293" s="144"/>
      <c r="C2293" s="144"/>
      <c r="D2293" s="144"/>
      <c r="E2293" s="144"/>
      <c r="F2293" s="144"/>
      <c r="G2293" s="144"/>
      <c r="H2293" s="144"/>
      <c r="I2293" s="143"/>
    </row>
    <row r="2294" spans="2:9">
      <c r="B2294" s="144"/>
      <c r="C2294" s="144"/>
      <c r="D2294" s="144"/>
      <c r="E2294" s="144"/>
      <c r="F2294" s="144"/>
      <c r="G2294" s="144"/>
      <c r="H2294" s="144"/>
      <c r="I2294" s="143"/>
    </row>
    <row r="2295" spans="2:9">
      <c r="B2295" s="144"/>
      <c r="C2295" s="144"/>
      <c r="D2295" s="144"/>
      <c r="E2295" s="144"/>
      <c r="F2295" s="144"/>
      <c r="G2295" s="144"/>
      <c r="H2295" s="144"/>
      <c r="I2295" s="143"/>
    </row>
    <row r="2296" spans="2:9">
      <c r="B2296" s="144"/>
      <c r="C2296" s="144"/>
      <c r="D2296" s="144"/>
      <c r="E2296" s="144"/>
      <c r="F2296" s="144"/>
      <c r="G2296" s="144"/>
      <c r="H2296" s="144"/>
      <c r="I2296" s="143"/>
    </row>
    <row r="2297" spans="2:9">
      <c r="B2297" s="144"/>
      <c r="C2297" s="144"/>
      <c r="D2297" s="144"/>
      <c r="E2297" s="144"/>
      <c r="F2297" s="144"/>
      <c r="G2297" s="144"/>
      <c r="H2297" s="144"/>
      <c r="I2297" s="143"/>
    </row>
    <row r="2298" spans="2:9">
      <c r="B2298" s="144"/>
      <c r="C2298" s="144"/>
      <c r="D2298" s="144"/>
      <c r="E2298" s="144"/>
      <c r="F2298" s="144"/>
      <c r="G2298" s="144"/>
      <c r="H2298" s="144"/>
      <c r="I2298" s="143"/>
    </row>
    <row r="2299" spans="2:9">
      <c r="B2299" s="144"/>
      <c r="C2299" s="144"/>
      <c r="D2299" s="144"/>
      <c r="E2299" s="144"/>
      <c r="F2299" s="144"/>
      <c r="G2299" s="144"/>
      <c r="H2299" s="144"/>
      <c r="I2299" s="143"/>
    </row>
    <row r="2300" spans="2:9">
      <c r="B2300" s="144"/>
      <c r="C2300" s="144"/>
      <c r="D2300" s="144"/>
      <c r="E2300" s="144"/>
      <c r="F2300" s="144"/>
      <c r="G2300" s="144"/>
      <c r="H2300" s="144"/>
      <c r="I2300" s="143"/>
    </row>
    <row r="2301" spans="2:9">
      <c r="B2301" s="144"/>
      <c r="C2301" s="144"/>
      <c r="D2301" s="144"/>
      <c r="E2301" s="144"/>
      <c r="F2301" s="144"/>
      <c r="G2301" s="144"/>
      <c r="H2301" s="144"/>
      <c r="I2301" s="143"/>
    </row>
    <row r="2302" spans="2:9">
      <c r="B2302" s="144"/>
      <c r="C2302" s="144"/>
      <c r="D2302" s="144"/>
      <c r="E2302" s="144"/>
      <c r="F2302" s="144"/>
      <c r="G2302" s="144"/>
      <c r="H2302" s="144"/>
      <c r="I2302" s="143"/>
    </row>
    <row r="2303" spans="2:9">
      <c r="B2303" s="144"/>
      <c r="C2303" s="144"/>
      <c r="D2303" s="144"/>
      <c r="E2303" s="144"/>
      <c r="F2303" s="144"/>
      <c r="G2303" s="144"/>
      <c r="H2303" s="144"/>
      <c r="I2303" s="143"/>
    </row>
    <row r="2304" spans="2:9">
      <c r="B2304" s="144"/>
      <c r="C2304" s="144"/>
      <c r="D2304" s="144"/>
      <c r="E2304" s="144"/>
      <c r="F2304" s="144"/>
      <c r="G2304" s="144"/>
      <c r="H2304" s="144"/>
      <c r="I2304" s="143"/>
    </row>
    <row r="2305" spans="2:9">
      <c r="B2305" s="144"/>
      <c r="C2305" s="144"/>
      <c r="D2305" s="144"/>
      <c r="E2305" s="144"/>
      <c r="F2305" s="144"/>
      <c r="G2305" s="144"/>
      <c r="H2305" s="144"/>
      <c r="I2305" s="143"/>
    </row>
    <row r="2306" spans="2:9">
      <c r="B2306" s="144"/>
      <c r="C2306" s="144"/>
      <c r="D2306" s="144"/>
      <c r="E2306" s="144"/>
      <c r="F2306" s="144"/>
      <c r="G2306" s="144"/>
      <c r="H2306" s="144"/>
      <c r="I2306" s="143"/>
    </row>
    <row r="2307" spans="2:9">
      <c r="B2307" s="144"/>
      <c r="C2307" s="144"/>
      <c r="D2307" s="144"/>
      <c r="E2307" s="144"/>
      <c r="F2307" s="144"/>
      <c r="G2307" s="144"/>
      <c r="H2307" s="144"/>
      <c r="I2307" s="143"/>
    </row>
    <row r="2308" spans="2:9">
      <c r="B2308" s="144"/>
      <c r="C2308" s="144"/>
      <c r="D2308" s="144"/>
      <c r="E2308" s="144"/>
      <c r="F2308" s="144"/>
      <c r="G2308" s="144"/>
      <c r="H2308" s="144"/>
      <c r="I2308" s="143"/>
    </row>
    <row r="2309" spans="2:9">
      <c r="B2309" s="144"/>
      <c r="C2309" s="144"/>
      <c r="D2309" s="144"/>
      <c r="E2309" s="144"/>
      <c r="F2309" s="144"/>
      <c r="G2309" s="144"/>
      <c r="H2309" s="144"/>
      <c r="I2309" s="143"/>
    </row>
    <row r="2310" spans="2:9">
      <c r="B2310" s="144"/>
      <c r="C2310" s="144"/>
      <c r="D2310" s="144"/>
      <c r="E2310" s="144"/>
      <c r="F2310" s="144"/>
      <c r="G2310" s="144"/>
      <c r="H2310" s="144"/>
      <c r="I2310" s="143"/>
    </row>
    <row r="2311" spans="2:9">
      <c r="B2311" s="144"/>
      <c r="C2311" s="144"/>
      <c r="D2311" s="144"/>
      <c r="E2311" s="144"/>
      <c r="F2311" s="144"/>
      <c r="G2311" s="144"/>
      <c r="H2311" s="144"/>
      <c r="I2311" s="143"/>
    </row>
    <row r="2312" spans="2:9">
      <c r="B2312" s="144"/>
      <c r="C2312" s="144"/>
      <c r="D2312" s="144"/>
      <c r="E2312" s="144"/>
      <c r="F2312" s="144"/>
      <c r="G2312" s="144"/>
      <c r="H2312" s="144"/>
      <c r="I2312" s="143"/>
    </row>
    <row r="2313" spans="2:9">
      <c r="B2313" s="144"/>
      <c r="C2313" s="144"/>
      <c r="D2313" s="144"/>
      <c r="E2313" s="144"/>
      <c r="F2313" s="144"/>
      <c r="G2313" s="144"/>
      <c r="H2313" s="144"/>
      <c r="I2313" s="143"/>
    </row>
    <row r="2314" spans="2:9">
      <c r="B2314" s="144"/>
      <c r="C2314" s="144"/>
      <c r="D2314" s="144"/>
      <c r="E2314" s="144"/>
      <c r="F2314" s="144"/>
      <c r="G2314" s="144"/>
      <c r="H2314" s="144"/>
      <c r="I2314" s="143"/>
    </row>
    <row r="2315" spans="2:9">
      <c r="B2315" s="144"/>
      <c r="C2315" s="144"/>
      <c r="D2315" s="144"/>
      <c r="E2315" s="144"/>
      <c r="F2315" s="144"/>
      <c r="G2315" s="144"/>
      <c r="H2315" s="144"/>
      <c r="I2315" s="143"/>
    </row>
    <row r="2316" spans="2:9">
      <c r="B2316" s="144"/>
      <c r="C2316" s="144"/>
      <c r="D2316" s="144"/>
      <c r="E2316" s="144"/>
      <c r="F2316" s="144"/>
      <c r="G2316" s="144"/>
      <c r="H2316" s="144"/>
      <c r="I2316" s="143"/>
    </row>
    <row r="2317" spans="2:9">
      <c r="B2317" s="144"/>
      <c r="C2317" s="144"/>
      <c r="D2317" s="144"/>
      <c r="E2317" s="144"/>
      <c r="F2317" s="144"/>
      <c r="G2317" s="144"/>
      <c r="H2317" s="144"/>
      <c r="I2317" s="143"/>
    </row>
    <row r="2318" spans="2:9">
      <c r="B2318" s="144"/>
      <c r="C2318" s="144"/>
      <c r="D2318" s="144"/>
      <c r="E2318" s="144"/>
      <c r="F2318" s="144"/>
      <c r="G2318" s="144"/>
      <c r="H2318" s="144"/>
      <c r="I2318" s="143"/>
    </row>
    <row r="2319" spans="2:9">
      <c r="B2319" s="144"/>
      <c r="C2319" s="144"/>
      <c r="D2319" s="144"/>
      <c r="E2319" s="144"/>
      <c r="F2319" s="144"/>
      <c r="G2319" s="144"/>
      <c r="H2319" s="144"/>
      <c r="I2319" s="143"/>
    </row>
    <row r="2320" spans="2:9">
      <c r="B2320" s="144"/>
      <c r="C2320" s="144"/>
      <c r="D2320" s="144"/>
      <c r="E2320" s="144"/>
      <c r="F2320" s="144"/>
      <c r="G2320" s="144"/>
      <c r="H2320" s="144"/>
      <c r="I2320" s="143"/>
    </row>
    <row r="2321" spans="2:9">
      <c r="B2321" s="144"/>
      <c r="C2321" s="144"/>
      <c r="D2321" s="144"/>
      <c r="E2321" s="144"/>
      <c r="F2321" s="144"/>
      <c r="G2321" s="144"/>
      <c r="H2321" s="144"/>
      <c r="I2321" s="143"/>
    </row>
    <row r="2322" spans="2:9">
      <c r="B2322" s="144"/>
      <c r="C2322" s="144"/>
      <c r="D2322" s="144"/>
      <c r="E2322" s="144"/>
      <c r="F2322" s="144"/>
      <c r="G2322" s="144"/>
      <c r="H2322" s="144"/>
      <c r="I2322" s="143"/>
    </row>
    <row r="2323" spans="2:9">
      <c r="B2323" s="144"/>
      <c r="C2323" s="144"/>
      <c r="D2323" s="144"/>
      <c r="E2323" s="144"/>
      <c r="F2323" s="144"/>
      <c r="G2323" s="144"/>
      <c r="H2323" s="144"/>
      <c r="I2323" s="143"/>
    </row>
    <row r="2324" spans="2:9">
      <c r="B2324" s="144"/>
      <c r="C2324" s="144"/>
      <c r="D2324" s="144"/>
      <c r="E2324" s="144"/>
      <c r="F2324" s="144"/>
      <c r="G2324" s="144"/>
      <c r="H2324" s="144"/>
      <c r="I2324" s="143"/>
    </row>
    <row r="2325" spans="2:9">
      <c r="B2325" s="144"/>
      <c r="C2325" s="144"/>
      <c r="D2325" s="144"/>
      <c r="E2325" s="144"/>
      <c r="F2325" s="144"/>
      <c r="G2325" s="144"/>
      <c r="H2325" s="144"/>
      <c r="I2325" s="143"/>
    </row>
    <row r="2326" spans="2:9">
      <c r="B2326" s="144"/>
      <c r="C2326" s="144"/>
      <c r="D2326" s="144"/>
      <c r="E2326" s="144"/>
      <c r="F2326" s="144"/>
      <c r="G2326" s="144"/>
      <c r="H2326" s="144"/>
      <c r="I2326" s="143"/>
    </row>
    <row r="2327" spans="2:9">
      <c r="B2327" s="144"/>
      <c r="C2327" s="144"/>
      <c r="D2327" s="144"/>
      <c r="E2327" s="144"/>
      <c r="F2327" s="144"/>
      <c r="G2327" s="144"/>
      <c r="H2327" s="144"/>
      <c r="I2327" s="143"/>
    </row>
    <row r="2328" spans="2:9">
      <c r="B2328" s="144"/>
      <c r="C2328" s="144"/>
      <c r="D2328" s="144"/>
      <c r="E2328" s="144"/>
      <c r="F2328" s="144"/>
      <c r="G2328" s="144"/>
      <c r="H2328" s="144"/>
      <c r="I2328" s="143"/>
    </row>
    <row r="2329" spans="2:9">
      <c r="B2329" s="144"/>
      <c r="C2329" s="144"/>
      <c r="D2329" s="144"/>
      <c r="E2329" s="144"/>
      <c r="F2329" s="144"/>
      <c r="G2329" s="144"/>
      <c r="H2329" s="144"/>
      <c r="I2329" s="143"/>
    </row>
    <row r="2330" spans="2:9">
      <c r="B2330" s="144"/>
      <c r="C2330" s="144"/>
      <c r="D2330" s="144"/>
      <c r="E2330" s="144"/>
      <c r="F2330" s="144"/>
      <c r="G2330" s="144"/>
      <c r="H2330" s="144"/>
      <c r="I2330" s="143"/>
    </row>
    <row r="2331" spans="2:9">
      <c r="B2331" s="144"/>
      <c r="C2331" s="144"/>
      <c r="D2331" s="144"/>
      <c r="E2331" s="144"/>
      <c r="F2331" s="144"/>
      <c r="G2331" s="144"/>
      <c r="H2331" s="144"/>
      <c r="I2331" s="143"/>
    </row>
    <row r="2332" spans="2:9">
      <c r="B2332" s="144"/>
      <c r="C2332" s="144"/>
      <c r="D2332" s="144"/>
      <c r="E2332" s="144"/>
      <c r="F2332" s="144"/>
      <c r="G2332" s="144"/>
      <c r="H2332" s="144"/>
      <c r="I2332" s="143"/>
    </row>
    <row r="2333" spans="2:9">
      <c r="B2333" s="144"/>
      <c r="C2333" s="144"/>
      <c r="D2333" s="144"/>
      <c r="E2333" s="144"/>
      <c r="F2333" s="144"/>
      <c r="G2333" s="144"/>
      <c r="H2333" s="144"/>
      <c r="I2333" s="143"/>
    </row>
    <row r="2334" spans="2:9">
      <c r="B2334" s="144"/>
      <c r="C2334" s="144"/>
      <c r="D2334" s="144"/>
      <c r="E2334" s="144"/>
      <c r="F2334" s="144"/>
      <c r="G2334" s="144"/>
      <c r="H2334" s="144"/>
      <c r="I2334" s="143"/>
    </row>
    <row r="2335" spans="2:9">
      <c r="B2335" s="144"/>
      <c r="C2335" s="144"/>
      <c r="D2335" s="144"/>
      <c r="E2335" s="144"/>
      <c r="F2335" s="144"/>
      <c r="G2335" s="144"/>
      <c r="H2335" s="144"/>
      <c r="I2335" s="143"/>
    </row>
    <row r="2336" spans="2:9">
      <c r="B2336" s="144"/>
      <c r="C2336" s="144"/>
      <c r="D2336" s="144"/>
      <c r="E2336" s="144"/>
      <c r="F2336" s="144"/>
      <c r="G2336" s="144"/>
      <c r="H2336" s="144"/>
      <c r="I2336" s="143"/>
    </row>
    <row r="2337" spans="2:9">
      <c r="B2337" s="144"/>
      <c r="C2337" s="144"/>
      <c r="D2337" s="144"/>
      <c r="E2337" s="144"/>
      <c r="F2337" s="144"/>
      <c r="G2337" s="144"/>
      <c r="H2337" s="144"/>
      <c r="I2337" s="143"/>
    </row>
    <row r="2338" spans="2:9">
      <c r="B2338" s="144"/>
      <c r="C2338" s="144"/>
      <c r="D2338" s="144"/>
      <c r="E2338" s="144"/>
      <c r="F2338" s="144"/>
      <c r="G2338" s="144"/>
      <c r="H2338" s="144"/>
      <c r="I2338" s="143"/>
    </row>
    <row r="2339" spans="2:9">
      <c r="B2339" s="144"/>
      <c r="C2339" s="144"/>
      <c r="D2339" s="144"/>
      <c r="E2339" s="144"/>
      <c r="F2339" s="144"/>
      <c r="G2339" s="144"/>
      <c r="H2339" s="144"/>
      <c r="I2339" s="143"/>
    </row>
    <row r="2340" spans="2:9">
      <c r="B2340" s="144"/>
      <c r="C2340" s="144"/>
      <c r="D2340" s="144"/>
      <c r="E2340" s="144"/>
      <c r="F2340" s="144"/>
      <c r="G2340" s="144"/>
      <c r="H2340" s="144"/>
      <c r="I2340" s="143"/>
    </row>
    <row r="2341" spans="2:9">
      <c r="B2341" s="144"/>
      <c r="C2341" s="144"/>
      <c r="D2341" s="144"/>
      <c r="E2341" s="144"/>
      <c r="F2341" s="144"/>
      <c r="G2341" s="144"/>
      <c r="H2341" s="144"/>
      <c r="I2341" s="143"/>
    </row>
    <row r="2342" spans="2:9">
      <c r="B2342" s="144"/>
      <c r="C2342" s="144"/>
      <c r="D2342" s="144"/>
      <c r="E2342" s="144"/>
      <c r="F2342" s="144"/>
      <c r="G2342" s="144"/>
      <c r="H2342" s="144"/>
      <c r="I2342" s="143"/>
    </row>
    <row r="2343" spans="2:9">
      <c r="B2343" s="144"/>
      <c r="C2343" s="144"/>
      <c r="D2343" s="144"/>
      <c r="E2343" s="144"/>
      <c r="F2343" s="144"/>
      <c r="G2343" s="144"/>
      <c r="H2343" s="144"/>
      <c r="I2343" s="143"/>
    </row>
    <row r="2344" spans="2:9">
      <c r="B2344" s="144"/>
      <c r="C2344" s="144"/>
      <c r="D2344" s="144"/>
      <c r="E2344" s="144"/>
      <c r="F2344" s="144"/>
      <c r="G2344" s="144"/>
      <c r="H2344" s="144"/>
      <c r="I2344" s="143"/>
    </row>
    <row r="2345" spans="2:9">
      <c r="B2345" s="144"/>
      <c r="C2345" s="144"/>
      <c r="D2345" s="144"/>
      <c r="E2345" s="144"/>
      <c r="F2345" s="144"/>
      <c r="G2345" s="144"/>
      <c r="H2345" s="144"/>
      <c r="I2345" s="143"/>
    </row>
    <row r="2346" spans="2:9">
      <c r="B2346" s="144"/>
      <c r="C2346" s="144"/>
      <c r="D2346" s="144"/>
      <c r="E2346" s="144"/>
      <c r="F2346" s="144"/>
      <c r="G2346" s="144"/>
      <c r="H2346" s="144"/>
      <c r="I2346" s="143"/>
    </row>
    <row r="2347" spans="2:9">
      <c r="B2347" s="144"/>
      <c r="C2347" s="144"/>
      <c r="D2347" s="144"/>
      <c r="E2347" s="144"/>
      <c r="F2347" s="144"/>
      <c r="G2347" s="144"/>
      <c r="H2347" s="144"/>
      <c r="I2347" s="143"/>
    </row>
    <row r="2348" spans="2:9">
      <c r="B2348" s="144"/>
      <c r="C2348" s="144"/>
      <c r="D2348" s="144"/>
      <c r="E2348" s="144"/>
      <c r="F2348" s="144"/>
      <c r="G2348" s="144"/>
      <c r="H2348" s="144"/>
      <c r="I2348" s="143"/>
    </row>
    <row r="2349" spans="2:9">
      <c r="B2349" s="144"/>
      <c r="C2349" s="144"/>
      <c r="D2349" s="144"/>
      <c r="E2349" s="144"/>
      <c r="F2349" s="144"/>
      <c r="G2349" s="144"/>
      <c r="H2349" s="144"/>
      <c r="I2349" s="143"/>
    </row>
    <row r="2350" spans="2:9">
      <c r="B2350" s="144"/>
      <c r="C2350" s="144"/>
      <c r="D2350" s="144"/>
      <c r="E2350" s="144"/>
      <c r="F2350" s="144"/>
      <c r="G2350" s="144"/>
      <c r="H2350" s="144"/>
      <c r="I2350" s="143"/>
    </row>
    <row r="2351" spans="2:9">
      <c r="B2351" s="144"/>
      <c r="C2351" s="144"/>
      <c r="D2351" s="144"/>
      <c r="E2351" s="144"/>
      <c r="F2351" s="144"/>
      <c r="G2351" s="144"/>
      <c r="H2351" s="144"/>
      <c r="I2351" s="143"/>
    </row>
    <row r="2352" spans="2:9">
      <c r="B2352" s="144"/>
      <c r="C2352" s="144"/>
      <c r="D2352" s="144"/>
      <c r="E2352" s="144"/>
      <c r="F2352" s="144"/>
      <c r="G2352" s="144"/>
      <c r="H2352" s="144"/>
      <c r="I2352" s="143"/>
    </row>
    <row r="2353" spans="2:9">
      <c r="B2353" s="144"/>
      <c r="C2353" s="144"/>
      <c r="D2353" s="144"/>
      <c r="E2353" s="144"/>
      <c r="F2353" s="144"/>
      <c r="G2353" s="144"/>
      <c r="H2353" s="144"/>
      <c r="I2353" s="143"/>
    </row>
    <row r="2354" spans="2:9">
      <c r="B2354" s="144"/>
      <c r="C2354" s="144"/>
      <c r="D2354" s="144"/>
      <c r="E2354" s="144"/>
      <c r="F2354" s="144"/>
      <c r="G2354" s="144"/>
      <c r="H2354" s="144"/>
      <c r="I2354" s="143"/>
    </row>
    <row r="2355" spans="2:9">
      <c r="B2355" s="144"/>
      <c r="C2355" s="144"/>
      <c r="D2355" s="144"/>
      <c r="E2355" s="144"/>
      <c r="F2355" s="144"/>
      <c r="G2355" s="144"/>
      <c r="H2355" s="144"/>
      <c r="I2355" s="143"/>
    </row>
    <row r="2356" spans="2:9">
      <c r="B2356" s="144"/>
      <c r="C2356" s="144"/>
      <c r="D2356" s="144"/>
      <c r="E2356" s="144"/>
      <c r="F2356" s="144"/>
      <c r="G2356" s="144"/>
      <c r="H2356" s="144"/>
      <c r="I2356" s="143"/>
    </row>
    <row r="2357" spans="2:9">
      <c r="B2357" s="144"/>
      <c r="C2357" s="144"/>
      <c r="D2357" s="144"/>
      <c r="E2357" s="144"/>
      <c r="F2357" s="144"/>
      <c r="G2357" s="144"/>
      <c r="H2357" s="144"/>
      <c r="I2357" s="143"/>
    </row>
    <row r="2358" spans="2:9">
      <c r="B2358" s="144"/>
      <c r="C2358" s="144"/>
      <c r="D2358" s="144"/>
      <c r="E2358" s="144"/>
      <c r="F2358" s="144"/>
      <c r="G2358" s="144"/>
      <c r="H2358" s="144"/>
      <c r="I2358" s="143"/>
    </row>
    <row r="2359" spans="2:9">
      <c r="B2359" s="144"/>
      <c r="C2359" s="144"/>
      <c r="D2359" s="144"/>
      <c r="E2359" s="144"/>
      <c r="F2359" s="144"/>
      <c r="G2359" s="144"/>
      <c r="H2359" s="144"/>
      <c r="I2359" s="143"/>
    </row>
    <row r="2360" spans="2:9">
      <c r="B2360" s="144"/>
      <c r="C2360" s="144"/>
      <c r="D2360" s="144"/>
      <c r="E2360" s="144"/>
      <c r="F2360" s="144"/>
      <c r="G2360" s="144"/>
      <c r="H2360" s="144"/>
      <c r="I2360" s="143"/>
    </row>
    <row r="2361" spans="2:9">
      <c r="B2361" s="144"/>
      <c r="C2361" s="144"/>
      <c r="D2361" s="144"/>
      <c r="E2361" s="144"/>
      <c r="F2361" s="144"/>
      <c r="G2361" s="144"/>
      <c r="H2361" s="144"/>
      <c r="I2361" s="143"/>
    </row>
    <row r="2362" spans="2:9">
      <c r="B2362" s="144"/>
      <c r="C2362" s="144"/>
      <c r="D2362" s="144"/>
      <c r="E2362" s="144"/>
      <c r="F2362" s="144"/>
      <c r="G2362" s="144"/>
      <c r="H2362" s="144"/>
      <c r="I2362" s="143"/>
    </row>
    <row r="2363" spans="2:9">
      <c r="B2363" s="144"/>
      <c r="C2363" s="144"/>
      <c r="D2363" s="144"/>
      <c r="E2363" s="144"/>
      <c r="F2363" s="144"/>
      <c r="G2363" s="144"/>
      <c r="H2363" s="144"/>
      <c r="I2363" s="143"/>
    </row>
    <row r="2364" spans="2:9">
      <c r="B2364" s="144"/>
      <c r="C2364" s="144"/>
      <c r="D2364" s="144"/>
      <c r="E2364" s="144"/>
      <c r="F2364" s="144"/>
      <c r="G2364" s="144"/>
      <c r="H2364" s="144"/>
      <c r="I2364" s="143"/>
    </row>
    <row r="2365" spans="2:9">
      <c r="B2365" s="144"/>
      <c r="C2365" s="144"/>
      <c r="D2365" s="144"/>
      <c r="E2365" s="144"/>
      <c r="F2365" s="144"/>
      <c r="G2365" s="144"/>
      <c r="H2365" s="144"/>
      <c r="I2365" s="143"/>
    </row>
    <row r="2366" spans="2:9">
      <c r="B2366" s="144"/>
      <c r="C2366" s="144"/>
      <c r="D2366" s="144"/>
      <c r="E2366" s="144"/>
      <c r="F2366" s="144"/>
      <c r="G2366" s="144"/>
      <c r="H2366" s="144"/>
      <c r="I2366" s="143"/>
    </row>
    <row r="2367" spans="2:9">
      <c r="B2367" s="144"/>
      <c r="C2367" s="144"/>
      <c r="D2367" s="144"/>
      <c r="E2367" s="144"/>
      <c r="F2367" s="144"/>
      <c r="G2367" s="144"/>
      <c r="H2367" s="144"/>
      <c r="I2367" s="143"/>
    </row>
    <row r="2368" spans="2:9">
      <c r="B2368" s="144"/>
      <c r="C2368" s="144"/>
      <c r="D2368" s="144"/>
      <c r="E2368" s="144"/>
      <c r="F2368" s="144"/>
      <c r="G2368" s="144"/>
      <c r="H2368" s="144"/>
      <c r="I2368" s="143"/>
    </row>
    <row r="2369" spans="2:9">
      <c r="B2369" s="144"/>
      <c r="C2369" s="144"/>
      <c r="D2369" s="144"/>
      <c r="E2369" s="144"/>
      <c r="F2369" s="144"/>
      <c r="G2369" s="144"/>
      <c r="H2369" s="144"/>
      <c r="I2369" s="143"/>
    </row>
    <row r="2370" spans="2:9">
      <c r="B2370" s="144"/>
      <c r="C2370" s="144"/>
      <c r="D2370" s="144"/>
      <c r="E2370" s="144"/>
      <c r="F2370" s="144"/>
      <c r="G2370" s="144"/>
      <c r="H2370" s="144"/>
      <c r="I2370" s="143"/>
    </row>
    <row r="2371" spans="2:9">
      <c r="B2371" s="144"/>
      <c r="C2371" s="144"/>
      <c r="D2371" s="144"/>
      <c r="E2371" s="144"/>
      <c r="F2371" s="144"/>
      <c r="G2371" s="144"/>
      <c r="H2371" s="144"/>
      <c r="I2371" s="143"/>
    </row>
    <row r="2372" spans="2:9">
      <c r="B2372" s="144"/>
      <c r="C2372" s="144"/>
      <c r="D2372" s="144"/>
      <c r="E2372" s="144"/>
      <c r="F2372" s="144"/>
      <c r="G2372" s="144"/>
      <c r="H2372" s="144"/>
      <c r="I2372" s="143"/>
    </row>
    <row r="2373" spans="2:9">
      <c r="B2373" s="144"/>
      <c r="C2373" s="144"/>
      <c r="D2373" s="144"/>
      <c r="E2373" s="144"/>
      <c r="F2373" s="144"/>
      <c r="G2373" s="144"/>
      <c r="H2373" s="144"/>
      <c r="I2373" s="143"/>
    </row>
    <row r="2374" spans="2:9">
      <c r="B2374" s="144"/>
      <c r="C2374" s="144"/>
      <c r="D2374" s="144"/>
      <c r="E2374" s="144"/>
      <c r="F2374" s="144"/>
      <c r="G2374" s="144"/>
      <c r="H2374" s="144"/>
      <c r="I2374" s="143"/>
    </row>
    <row r="2375" spans="2:9">
      <c r="B2375" s="144"/>
      <c r="C2375" s="144"/>
      <c r="D2375" s="144"/>
      <c r="E2375" s="144"/>
      <c r="F2375" s="144"/>
      <c r="G2375" s="144"/>
      <c r="H2375" s="144"/>
      <c r="I2375" s="143"/>
    </row>
    <row r="2376" spans="2:9">
      <c r="B2376" s="144"/>
      <c r="C2376" s="144"/>
      <c r="D2376" s="144"/>
      <c r="E2376" s="144"/>
      <c r="F2376" s="144"/>
      <c r="G2376" s="144"/>
      <c r="H2376" s="144"/>
      <c r="I2376" s="143"/>
    </row>
    <row r="2377" spans="2:9">
      <c r="B2377" s="144"/>
      <c r="C2377" s="144"/>
      <c r="D2377" s="144"/>
      <c r="E2377" s="144"/>
      <c r="F2377" s="144"/>
      <c r="G2377" s="144"/>
      <c r="H2377" s="144"/>
      <c r="I2377" s="143"/>
    </row>
    <row r="2378" spans="2:9">
      <c r="B2378" s="144"/>
      <c r="C2378" s="144"/>
      <c r="D2378" s="144"/>
      <c r="E2378" s="144"/>
      <c r="F2378" s="144"/>
      <c r="G2378" s="144"/>
      <c r="H2378" s="144"/>
      <c r="I2378" s="143"/>
    </row>
    <row r="2379" spans="2:9">
      <c r="B2379" s="144"/>
      <c r="C2379" s="144"/>
      <c r="D2379" s="144"/>
      <c r="E2379" s="144"/>
      <c r="F2379" s="144"/>
      <c r="G2379" s="144"/>
      <c r="H2379" s="144"/>
      <c r="I2379" s="143"/>
    </row>
    <row r="2380" spans="2:9">
      <c r="B2380" s="144"/>
      <c r="C2380" s="144"/>
      <c r="D2380" s="144"/>
      <c r="E2380" s="144"/>
      <c r="F2380" s="144"/>
      <c r="G2380" s="144"/>
      <c r="H2380" s="144"/>
      <c r="I2380" s="143"/>
    </row>
    <row r="2381" spans="2:9">
      <c r="B2381" s="144"/>
      <c r="C2381" s="144"/>
      <c r="D2381" s="144"/>
      <c r="E2381" s="144"/>
      <c r="F2381" s="144"/>
      <c r="G2381" s="144"/>
      <c r="H2381" s="144"/>
      <c r="I2381" s="143"/>
    </row>
    <row r="2382" spans="2:9">
      <c r="B2382" s="144"/>
      <c r="C2382" s="144"/>
      <c r="D2382" s="144"/>
      <c r="E2382" s="144"/>
      <c r="F2382" s="144"/>
      <c r="G2382" s="144"/>
      <c r="H2382" s="144"/>
      <c r="I2382" s="143"/>
    </row>
    <row r="2383" spans="2:9">
      <c r="B2383" s="144"/>
      <c r="C2383" s="144"/>
      <c r="D2383" s="144"/>
      <c r="E2383" s="144"/>
      <c r="F2383" s="144"/>
      <c r="G2383" s="144"/>
      <c r="H2383" s="144"/>
      <c r="I2383" s="143"/>
    </row>
    <row r="2384" spans="2:9">
      <c r="B2384" s="144"/>
      <c r="C2384" s="144"/>
      <c r="D2384" s="144"/>
      <c r="E2384" s="144"/>
      <c r="F2384" s="144"/>
      <c r="G2384" s="144"/>
      <c r="H2384" s="144"/>
      <c r="I2384" s="143"/>
    </row>
    <row r="2385" spans="2:9">
      <c r="B2385" s="144"/>
      <c r="C2385" s="144"/>
      <c r="D2385" s="144"/>
      <c r="E2385" s="144"/>
      <c r="F2385" s="144"/>
      <c r="G2385" s="144"/>
      <c r="H2385" s="144"/>
      <c r="I2385" s="143"/>
    </row>
    <row r="2386" spans="2:9">
      <c r="B2386" s="144"/>
      <c r="C2386" s="144"/>
      <c r="D2386" s="144"/>
      <c r="E2386" s="144"/>
      <c r="F2386" s="144"/>
      <c r="G2386" s="144"/>
      <c r="H2386" s="144"/>
      <c r="I2386" s="143"/>
    </row>
    <row r="2387" spans="2:9">
      <c r="B2387" s="144"/>
      <c r="C2387" s="144"/>
      <c r="D2387" s="144"/>
      <c r="E2387" s="144"/>
      <c r="F2387" s="144"/>
      <c r="G2387" s="144"/>
      <c r="H2387" s="144"/>
      <c r="I2387" s="143"/>
    </row>
    <row r="2388" spans="2:9">
      <c r="B2388" s="144"/>
      <c r="C2388" s="144"/>
      <c r="D2388" s="144"/>
      <c r="E2388" s="144"/>
      <c r="F2388" s="144"/>
      <c r="G2388" s="144"/>
      <c r="H2388" s="144"/>
      <c r="I2388" s="143"/>
    </row>
    <row r="2389" spans="2:9">
      <c r="B2389" s="144"/>
      <c r="C2389" s="144"/>
      <c r="D2389" s="144"/>
      <c r="E2389" s="144"/>
      <c r="F2389" s="144"/>
      <c r="G2389" s="144"/>
      <c r="H2389" s="144"/>
      <c r="I2389" s="143"/>
    </row>
    <row r="2390" spans="2:9">
      <c r="B2390" s="144"/>
      <c r="C2390" s="144"/>
      <c r="D2390" s="144"/>
      <c r="E2390" s="144"/>
      <c r="F2390" s="144"/>
      <c r="G2390" s="144"/>
      <c r="H2390" s="144"/>
      <c r="I2390" s="143"/>
    </row>
    <row r="2391" spans="2:9">
      <c r="B2391" s="144"/>
      <c r="C2391" s="144"/>
      <c r="D2391" s="144"/>
      <c r="E2391" s="144"/>
      <c r="F2391" s="144"/>
      <c r="G2391" s="144"/>
      <c r="H2391" s="144"/>
      <c r="I2391" s="143"/>
    </row>
    <row r="2392" spans="2:9">
      <c r="B2392" s="144"/>
      <c r="C2392" s="144"/>
      <c r="D2392" s="144"/>
      <c r="E2392" s="144"/>
      <c r="F2392" s="144"/>
      <c r="G2392" s="144"/>
      <c r="H2392" s="144"/>
      <c r="I2392" s="143"/>
    </row>
    <row r="2393" spans="2:9">
      <c r="B2393" s="144"/>
      <c r="C2393" s="144"/>
      <c r="D2393" s="144"/>
      <c r="E2393" s="144"/>
      <c r="F2393" s="144"/>
      <c r="G2393" s="144"/>
      <c r="H2393" s="144"/>
      <c r="I2393" s="143"/>
    </row>
    <row r="2394" spans="2:9">
      <c r="B2394" s="144"/>
      <c r="C2394" s="144"/>
      <c r="D2394" s="144"/>
      <c r="E2394" s="144"/>
      <c r="F2394" s="144"/>
      <c r="G2394" s="144"/>
      <c r="H2394" s="144"/>
      <c r="I2394" s="143"/>
    </row>
    <row r="2395" spans="2:9">
      <c r="B2395" s="144"/>
      <c r="C2395" s="144"/>
      <c r="D2395" s="144"/>
      <c r="E2395" s="144"/>
      <c r="F2395" s="144"/>
      <c r="G2395" s="144"/>
      <c r="H2395" s="144"/>
      <c r="I2395" s="143"/>
    </row>
    <row r="2396" spans="2:9">
      <c r="B2396" s="144"/>
      <c r="C2396" s="144"/>
      <c r="D2396" s="144"/>
      <c r="E2396" s="144"/>
      <c r="F2396" s="144"/>
      <c r="G2396" s="144"/>
      <c r="H2396" s="144"/>
      <c r="I2396" s="143"/>
    </row>
    <row r="2397" spans="2:9">
      <c r="B2397" s="144"/>
      <c r="C2397" s="144"/>
      <c r="D2397" s="144"/>
      <c r="E2397" s="144"/>
      <c r="F2397" s="144"/>
      <c r="G2397" s="144"/>
      <c r="H2397" s="144"/>
      <c r="I2397" s="143"/>
    </row>
    <row r="2398" spans="2:9">
      <c r="B2398" s="144"/>
      <c r="C2398" s="144"/>
      <c r="D2398" s="144"/>
      <c r="E2398" s="144"/>
      <c r="F2398" s="144"/>
      <c r="G2398" s="144"/>
      <c r="H2398" s="144"/>
      <c r="I2398" s="143"/>
    </row>
    <row r="2399" spans="2:9">
      <c r="B2399" s="144"/>
      <c r="C2399" s="144"/>
      <c r="D2399" s="144"/>
      <c r="E2399" s="144"/>
      <c r="F2399" s="144"/>
      <c r="G2399" s="144"/>
      <c r="H2399" s="144"/>
      <c r="I2399" s="143"/>
    </row>
    <row r="2400" spans="2:9">
      <c r="B2400" s="144"/>
      <c r="C2400" s="144"/>
      <c r="D2400" s="144"/>
      <c r="E2400" s="144"/>
      <c r="F2400" s="144"/>
      <c r="G2400" s="144"/>
      <c r="H2400" s="144"/>
      <c r="I2400" s="143"/>
    </row>
    <row r="2401" spans="2:9">
      <c r="B2401" s="144"/>
      <c r="C2401" s="144"/>
      <c r="D2401" s="144"/>
      <c r="E2401" s="144"/>
      <c r="F2401" s="144"/>
      <c r="G2401" s="144"/>
      <c r="H2401" s="144"/>
      <c r="I2401" s="143"/>
    </row>
    <row r="2402" spans="2:9">
      <c r="B2402" s="144"/>
      <c r="C2402" s="144"/>
      <c r="D2402" s="144"/>
      <c r="E2402" s="144"/>
      <c r="F2402" s="144"/>
      <c r="G2402" s="144"/>
      <c r="H2402" s="144"/>
      <c r="I2402" s="143"/>
    </row>
    <row r="2403" spans="2:9">
      <c r="B2403" s="144"/>
      <c r="C2403" s="144"/>
      <c r="D2403" s="144"/>
      <c r="E2403" s="144"/>
      <c r="F2403" s="144"/>
      <c r="G2403" s="144"/>
      <c r="H2403" s="144"/>
      <c r="I2403" s="143"/>
    </row>
    <row r="2404" spans="2:9">
      <c r="B2404" s="144"/>
      <c r="C2404" s="144"/>
      <c r="D2404" s="144"/>
      <c r="E2404" s="144"/>
      <c r="F2404" s="144"/>
      <c r="G2404" s="144"/>
      <c r="H2404" s="144"/>
      <c r="I2404" s="143"/>
    </row>
    <row r="2405" spans="2:9">
      <c r="B2405" s="144"/>
      <c r="C2405" s="144"/>
      <c r="D2405" s="144"/>
      <c r="E2405" s="144"/>
      <c r="F2405" s="144"/>
      <c r="G2405" s="144"/>
      <c r="H2405" s="144"/>
      <c r="I2405" s="143"/>
    </row>
    <row r="2406" spans="2:9">
      <c r="B2406" s="144"/>
      <c r="C2406" s="144"/>
      <c r="D2406" s="144"/>
      <c r="E2406" s="144"/>
      <c r="F2406" s="144"/>
      <c r="G2406" s="144"/>
      <c r="H2406" s="144"/>
      <c r="I2406" s="143"/>
    </row>
    <row r="2407" spans="2:9">
      <c r="B2407" s="144"/>
      <c r="C2407" s="144"/>
      <c r="D2407" s="144"/>
      <c r="E2407" s="144"/>
      <c r="F2407" s="144"/>
      <c r="G2407" s="144"/>
      <c r="H2407" s="144"/>
      <c r="I2407" s="143"/>
    </row>
    <row r="2408" spans="2:9">
      <c r="B2408" s="144"/>
      <c r="C2408" s="144"/>
      <c r="D2408" s="144"/>
      <c r="E2408" s="144"/>
      <c r="F2408" s="144"/>
      <c r="G2408" s="144"/>
      <c r="H2408" s="144"/>
      <c r="I2408" s="143"/>
    </row>
    <row r="2409" spans="2:9">
      <c r="B2409" s="144"/>
      <c r="C2409" s="144"/>
      <c r="D2409" s="144"/>
      <c r="E2409" s="144"/>
      <c r="F2409" s="144"/>
      <c r="G2409" s="144"/>
      <c r="H2409" s="144"/>
      <c r="I2409" s="143"/>
    </row>
    <row r="2410" spans="2:9">
      <c r="B2410" s="144"/>
      <c r="C2410" s="144"/>
      <c r="D2410" s="144"/>
      <c r="E2410" s="144"/>
      <c r="F2410" s="144"/>
      <c r="G2410" s="144"/>
      <c r="H2410" s="144"/>
      <c r="I2410" s="143"/>
    </row>
    <row r="2411" spans="2:9">
      <c r="B2411" s="144"/>
      <c r="C2411" s="144"/>
      <c r="D2411" s="144"/>
      <c r="E2411" s="144"/>
      <c r="F2411" s="144"/>
      <c r="G2411" s="144"/>
      <c r="H2411" s="144"/>
      <c r="I2411" s="143"/>
    </row>
    <row r="2412" spans="2:9">
      <c r="B2412" s="144"/>
      <c r="C2412" s="144"/>
      <c r="D2412" s="144"/>
      <c r="E2412" s="144"/>
      <c r="F2412" s="144"/>
      <c r="G2412" s="144"/>
      <c r="H2412" s="144"/>
      <c r="I2412" s="143"/>
    </row>
    <row r="2413" spans="2:9">
      <c r="B2413" s="144"/>
      <c r="C2413" s="144"/>
      <c r="D2413" s="144"/>
      <c r="E2413" s="144"/>
      <c r="F2413" s="144"/>
      <c r="G2413" s="144"/>
      <c r="H2413" s="144"/>
      <c r="I2413" s="143"/>
    </row>
    <row r="2414" spans="2:9">
      <c r="B2414" s="144"/>
      <c r="C2414" s="144"/>
      <c r="D2414" s="144"/>
      <c r="E2414" s="144"/>
      <c r="F2414" s="144"/>
      <c r="G2414" s="144"/>
      <c r="H2414" s="144"/>
      <c r="I2414" s="143"/>
    </row>
    <row r="2415" spans="2:9">
      <c r="B2415" s="144"/>
      <c r="C2415" s="144"/>
      <c r="D2415" s="144"/>
      <c r="E2415" s="144"/>
      <c r="F2415" s="144"/>
      <c r="G2415" s="144"/>
      <c r="H2415" s="144"/>
      <c r="I2415" s="143"/>
    </row>
    <row r="2416" spans="2:9">
      <c r="B2416" s="144"/>
      <c r="C2416" s="144"/>
      <c r="D2416" s="144"/>
      <c r="E2416" s="144"/>
      <c r="F2416" s="144"/>
      <c r="G2416" s="144"/>
      <c r="H2416" s="144"/>
      <c r="I2416" s="143"/>
    </row>
    <row r="2417" spans="2:9">
      <c r="B2417" s="144"/>
      <c r="C2417" s="144"/>
      <c r="D2417" s="144"/>
      <c r="E2417" s="144"/>
      <c r="F2417" s="144"/>
      <c r="G2417" s="144"/>
      <c r="H2417" s="144"/>
      <c r="I2417" s="143"/>
    </row>
    <row r="2418" spans="2:9">
      <c r="B2418" s="144"/>
      <c r="C2418" s="144"/>
      <c r="D2418" s="144"/>
      <c r="E2418" s="144"/>
      <c r="F2418" s="144"/>
      <c r="G2418" s="144"/>
      <c r="H2418" s="144"/>
      <c r="I2418" s="143"/>
    </row>
    <row r="2419" spans="2:9">
      <c r="B2419" s="144"/>
      <c r="C2419" s="144"/>
      <c r="D2419" s="144"/>
      <c r="E2419" s="144"/>
      <c r="F2419" s="144"/>
      <c r="G2419" s="144"/>
      <c r="H2419" s="144"/>
      <c r="I2419" s="143"/>
    </row>
    <row r="2420" spans="2:9">
      <c r="B2420" s="144"/>
      <c r="C2420" s="144"/>
      <c r="D2420" s="144"/>
      <c r="E2420" s="144"/>
      <c r="F2420" s="144"/>
      <c r="G2420" s="144"/>
      <c r="H2420" s="144"/>
      <c r="I2420" s="143"/>
    </row>
    <row r="2421" spans="2:9">
      <c r="B2421" s="144"/>
      <c r="C2421" s="144"/>
      <c r="D2421" s="144"/>
      <c r="E2421" s="144"/>
      <c r="F2421" s="144"/>
      <c r="G2421" s="144"/>
      <c r="H2421" s="144"/>
      <c r="I2421" s="143"/>
    </row>
    <row r="2422" spans="2:9">
      <c r="B2422" s="144"/>
      <c r="C2422" s="144"/>
      <c r="D2422" s="144"/>
      <c r="E2422" s="144"/>
      <c r="F2422" s="144"/>
      <c r="G2422" s="144"/>
      <c r="H2422" s="144"/>
      <c r="I2422" s="143"/>
    </row>
    <row r="2423" spans="2:9">
      <c r="B2423" s="144"/>
      <c r="C2423" s="144"/>
      <c r="D2423" s="144"/>
      <c r="E2423" s="144"/>
      <c r="F2423" s="144"/>
      <c r="G2423" s="144"/>
      <c r="H2423" s="144"/>
      <c r="I2423" s="143"/>
    </row>
    <row r="2424" spans="2:9">
      <c r="B2424" s="144"/>
      <c r="C2424" s="144"/>
      <c r="D2424" s="144"/>
      <c r="E2424" s="144"/>
      <c r="F2424" s="144"/>
      <c r="G2424" s="144"/>
      <c r="H2424" s="144"/>
      <c r="I2424" s="143"/>
    </row>
    <row r="2425" spans="2:9">
      <c r="B2425" s="144"/>
      <c r="C2425" s="144"/>
      <c r="D2425" s="144"/>
      <c r="E2425" s="144"/>
      <c r="F2425" s="144"/>
      <c r="G2425" s="144"/>
      <c r="H2425" s="144"/>
      <c r="I2425" s="143"/>
    </row>
    <row r="2426" spans="2:9">
      <c r="B2426" s="144"/>
      <c r="C2426" s="144"/>
      <c r="D2426" s="144"/>
      <c r="E2426" s="144"/>
      <c r="F2426" s="144"/>
      <c r="G2426" s="144"/>
      <c r="H2426" s="144"/>
      <c r="I2426" s="143"/>
    </row>
    <row r="2427" spans="2:9">
      <c r="B2427" s="144"/>
      <c r="C2427" s="144"/>
      <c r="D2427" s="144"/>
      <c r="E2427" s="144"/>
      <c r="F2427" s="144"/>
      <c r="G2427" s="144"/>
      <c r="H2427" s="144"/>
      <c r="I2427" s="143"/>
    </row>
    <row r="2428" spans="2:9">
      <c r="B2428" s="144"/>
      <c r="C2428" s="144"/>
      <c r="D2428" s="144"/>
      <c r="E2428" s="144"/>
      <c r="F2428" s="144"/>
      <c r="G2428" s="144"/>
      <c r="H2428" s="144"/>
      <c r="I2428" s="143"/>
    </row>
    <row r="2429" spans="2:9">
      <c r="B2429" s="144"/>
      <c r="C2429" s="144"/>
      <c r="D2429" s="144"/>
      <c r="E2429" s="144"/>
      <c r="F2429" s="144"/>
      <c r="G2429" s="144"/>
      <c r="H2429" s="144"/>
      <c r="I2429" s="143"/>
    </row>
    <row r="2430" spans="2:9">
      <c r="B2430" s="144"/>
      <c r="C2430" s="144"/>
      <c r="D2430" s="144"/>
      <c r="E2430" s="144"/>
      <c r="F2430" s="144"/>
      <c r="G2430" s="144"/>
      <c r="H2430" s="144"/>
      <c r="I2430" s="143"/>
    </row>
    <row r="2431" spans="2:9">
      <c r="B2431" s="144"/>
      <c r="C2431" s="144"/>
      <c r="D2431" s="144"/>
      <c r="E2431" s="144"/>
      <c r="F2431" s="144"/>
      <c r="G2431" s="144"/>
      <c r="H2431" s="144"/>
      <c r="I2431" s="143"/>
    </row>
    <row r="2432" spans="2:9">
      <c r="B2432" s="144"/>
      <c r="C2432" s="144"/>
      <c r="D2432" s="144"/>
      <c r="E2432" s="144"/>
      <c r="F2432" s="144"/>
      <c r="G2432" s="144"/>
      <c r="H2432" s="144"/>
      <c r="I2432" s="143"/>
    </row>
    <row r="2433" spans="2:9">
      <c r="B2433" s="144"/>
      <c r="C2433" s="144"/>
      <c r="D2433" s="144"/>
      <c r="E2433" s="144"/>
      <c r="F2433" s="144"/>
      <c r="G2433" s="144"/>
      <c r="H2433" s="144"/>
      <c r="I2433" s="143"/>
    </row>
    <row r="2434" spans="2:9">
      <c r="B2434" s="144"/>
      <c r="C2434" s="144"/>
      <c r="D2434" s="144"/>
      <c r="E2434" s="144"/>
      <c r="F2434" s="144"/>
      <c r="G2434" s="144"/>
      <c r="H2434" s="144"/>
      <c r="I2434" s="143"/>
    </row>
    <row r="2435" spans="2:9">
      <c r="B2435" s="144"/>
      <c r="C2435" s="144"/>
      <c r="D2435" s="144"/>
      <c r="E2435" s="144"/>
      <c r="F2435" s="144"/>
      <c r="G2435" s="144"/>
      <c r="H2435" s="144"/>
      <c r="I2435" s="143"/>
    </row>
    <row r="2436" spans="2:9">
      <c r="B2436" s="144"/>
      <c r="C2436" s="144"/>
      <c r="D2436" s="144"/>
      <c r="E2436" s="144"/>
      <c r="F2436" s="144"/>
      <c r="G2436" s="144"/>
      <c r="H2436" s="144"/>
      <c r="I2436" s="143"/>
    </row>
    <row r="2437" spans="2:9">
      <c r="B2437" s="144"/>
      <c r="C2437" s="144"/>
      <c r="D2437" s="144"/>
      <c r="E2437" s="144"/>
      <c r="F2437" s="144"/>
      <c r="G2437" s="144"/>
      <c r="H2437" s="144"/>
      <c r="I2437" s="143"/>
    </row>
    <row r="2438" spans="2:9">
      <c r="B2438" s="144"/>
      <c r="C2438" s="144"/>
      <c r="D2438" s="144"/>
      <c r="E2438" s="144"/>
      <c r="F2438" s="144"/>
      <c r="G2438" s="144"/>
      <c r="H2438" s="144"/>
      <c r="I2438" s="143"/>
    </row>
    <row r="2439" spans="2:9">
      <c r="B2439" s="144"/>
      <c r="C2439" s="144"/>
      <c r="D2439" s="144"/>
      <c r="E2439" s="144"/>
      <c r="F2439" s="144"/>
      <c r="G2439" s="144"/>
      <c r="H2439" s="144"/>
      <c r="I2439" s="143"/>
    </row>
    <row r="2440" spans="2:9">
      <c r="B2440" s="144"/>
      <c r="C2440" s="144"/>
      <c r="D2440" s="144"/>
      <c r="E2440" s="144"/>
      <c r="F2440" s="144"/>
      <c r="G2440" s="144"/>
      <c r="H2440" s="144"/>
      <c r="I2440" s="143"/>
    </row>
    <row r="2441" spans="2:9">
      <c r="B2441" s="144"/>
      <c r="C2441" s="144"/>
      <c r="D2441" s="144"/>
      <c r="E2441" s="144"/>
      <c r="F2441" s="144"/>
      <c r="G2441" s="144"/>
      <c r="H2441" s="144"/>
      <c r="I2441" s="143"/>
    </row>
    <row r="2442" spans="2:9">
      <c r="B2442" s="144"/>
      <c r="C2442" s="144"/>
      <c r="D2442" s="144"/>
      <c r="E2442" s="144"/>
      <c r="F2442" s="144"/>
      <c r="G2442" s="144"/>
      <c r="H2442" s="144"/>
      <c r="I2442" s="143"/>
    </row>
    <row r="2443" spans="2:9">
      <c r="B2443" s="144"/>
      <c r="C2443" s="144"/>
      <c r="D2443" s="144"/>
      <c r="E2443" s="144"/>
      <c r="F2443" s="144"/>
      <c r="G2443" s="144"/>
      <c r="H2443" s="144"/>
      <c r="I2443" s="143"/>
    </row>
    <row r="2444" spans="2:9">
      <c r="B2444" s="144"/>
      <c r="C2444" s="144"/>
      <c r="D2444" s="144"/>
      <c r="E2444" s="144"/>
      <c r="F2444" s="144"/>
      <c r="G2444" s="144"/>
      <c r="H2444" s="144"/>
      <c r="I2444" s="143"/>
    </row>
    <row r="2445" spans="2:9">
      <c r="B2445" s="144"/>
      <c r="C2445" s="144"/>
      <c r="D2445" s="144"/>
      <c r="E2445" s="144"/>
      <c r="F2445" s="144"/>
      <c r="G2445" s="144"/>
      <c r="H2445" s="144"/>
      <c r="I2445" s="143"/>
    </row>
    <row r="2446" spans="2:9">
      <c r="B2446" s="144"/>
      <c r="C2446" s="144"/>
      <c r="D2446" s="144"/>
      <c r="E2446" s="144"/>
      <c r="F2446" s="144"/>
      <c r="G2446" s="144"/>
      <c r="H2446" s="144"/>
      <c r="I2446" s="143"/>
    </row>
    <row r="2447" spans="2:9">
      <c r="B2447" s="144"/>
      <c r="C2447" s="144"/>
      <c r="D2447" s="144"/>
      <c r="E2447" s="144"/>
      <c r="F2447" s="144"/>
      <c r="G2447" s="144"/>
      <c r="H2447" s="144"/>
      <c r="I2447" s="143"/>
    </row>
    <row r="2448" spans="2:9">
      <c r="B2448" s="144"/>
      <c r="C2448" s="144"/>
      <c r="D2448" s="144"/>
      <c r="E2448" s="144"/>
      <c r="F2448" s="144"/>
      <c r="G2448" s="144"/>
      <c r="H2448" s="144"/>
      <c r="I2448" s="143"/>
    </row>
    <row r="2449" spans="2:9">
      <c r="B2449" s="144"/>
      <c r="C2449" s="144"/>
      <c r="D2449" s="144"/>
      <c r="E2449" s="144"/>
      <c r="F2449" s="144"/>
      <c r="G2449" s="144"/>
      <c r="H2449" s="144"/>
      <c r="I2449" s="143"/>
    </row>
    <row r="2450" spans="2:9">
      <c r="B2450" s="144"/>
      <c r="C2450" s="144"/>
      <c r="D2450" s="144"/>
      <c r="E2450" s="144"/>
      <c r="F2450" s="144"/>
      <c r="G2450" s="144"/>
      <c r="H2450" s="144"/>
      <c r="I2450" s="143"/>
    </row>
    <row r="2451" spans="2:9">
      <c r="B2451" s="144"/>
      <c r="C2451" s="144"/>
      <c r="D2451" s="144"/>
      <c r="E2451" s="144"/>
      <c r="F2451" s="144"/>
      <c r="G2451" s="144"/>
      <c r="H2451" s="144"/>
      <c r="I2451" s="143"/>
    </row>
    <row r="2452" spans="2:9">
      <c r="B2452" s="144"/>
      <c r="C2452" s="144"/>
      <c r="D2452" s="144"/>
      <c r="E2452" s="144"/>
      <c r="F2452" s="144"/>
      <c r="G2452" s="144"/>
      <c r="H2452" s="144"/>
      <c r="I2452" s="143"/>
    </row>
    <row r="2453" spans="2:9">
      <c r="B2453" s="144"/>
      <c r="C2453" s="144"/>
      <c r="D2453" s="144"/>
      <c r="E2453" s="144"/>
      <c r="F2453" s="144"/>
      <c r="G2453" s="144"/>
      <c r="H2453" s="144"/>
      <c r="I2453" s="143"/>
    </row>
    <row r="2454" spans="2:9">
      <c r="B2454" s="144"/>
      <c r="C2454" s="144"/>
      <c r="D2454" s="144"/>
      <c r="E2454" s="144"/>
      <c r="F2454" s="144"/>
      <c r="G2454" s="144"/>
      <c r="H2454" s="144"/>
      <c r="I2454" s="143"/>
    </row>
    <row r="2455" spans="2:9">
      <c r="B2455" s="144"/>
      <c r="C2455" s="144"/>
      <c r="D2455" s="144"/>
      <c r="E2455" s="144"/>
      <c r="F2455" s="144"/>
      <c r="G2455" s="144"/>
      <c r="H2455" s="144"/>
      <c r="I2455" s="143"/>
    </row>
    <row r="2456" spans="2:9">
      <c r="B2456" s="144"/>
      <c r="C2456" s="144"/>
      <c r="D2456" s="144"/>
      <c r="E2456" s="144"/>
      <c r="F2456" s="144"/>
      <c r="G2456" s="144"/>
      <c r="H2456" s="144"/>
      <c r="I2456" s="143"/>
    </row>
    <row r="2457" spans="2:9">
      <c r="B2457" s="144"/>
      <c r="C2457" s="144"/>
      <c r="D2457" s="144"/>
      <c r="E2457" s="144"/>
      <c r="F2457" s="144"/>
      <c r="G2457" s="144"/>
      <c r="H2457" s="144"/>
      <c r="I2457" s="143"/>
    </row>
    <row r="2458" spans="2:9">
      <c r="B2458" s="144"/>
      <c r="C2458" s="144"/>
      <c r="D2458" s="144"/>
      <c r="E2458" s="144"/>
      <c r="F2458" s="144"/>
      <c r="G2458" s="144"/>
      <c r="H2458" s="144"/>
      <c r="I2458" s="143"/>
    </row>
    <row r="2459" spans="2:9">
      <c r="B2459" s="144"/>
      <c r="C2459" s="144"/>
      <c r="D2459" s="144"/>
      <c r="E2459" s="144"/>
      <c r="F2459" s="144"/>
      <c r="G2459" s="144"/>
      <c r="H2459" s="144"/>
      <c r="I2459" s="143"/>
    </row>
    <row r="2460" spans="2:9">
      <c r="B2460" s="144"/>
      <c r="C2460" s="144"/>
      <c r="D2460" s="144"/>
      <c r="E2460" s="144"/>
      <c r="F2460" s="144"/>
      <c r="G2460" s="144"/>
      <c r="H2460" s="144"/>
      <c r="I2460" s="143"/>
    </row>
    <row r="2461" spans="2:9">
      <c r="B2461" s="144"/>
      <c r="C2461" s="144"/>
      <c r="D2461" s="144"/>
      <c r="E2461" s="144"/>
      <c r="F2461" s="144"/>
      <c r="G2461" s="144"/>
      <c r="H2461" s="144"/>
      <c r="I2461" s="143"/>
    </row>
    <row r="2462" spans="2:9">
      <c r="B2462" s="144"/>
      <c r="C2462" s="144"/>
      <c r="D2462" s="144"/>
      <c r="E2462" s="144"/>
      <c r="F2462" s="144"/>
      <c r="G2462" s="144"/>
      <c r="H2462" s="144"/>
      <c r="I2462" s="143"/>
    </row>
    <row r="2463" spans="2:9">
      <c r="B2463" s="144"/>
      <c r="C2463" s="144"/>
      <c r="D2463" s="144"/>
      <c r="E2463" s="144"/>
      <c r="F2463" s="144"/>
      <c r="G2463" s="144"/>
      <c r="H2463" s="144"/>
      <c r="I2463" s="143"/>
    </row>
    <row r="2464" spans="2:9">
      <c r="B2464" s="144"/>
      <c r="C2464" s="144"/>
      <c r="D2464" s="144"/>
      <c r="E2464" s="144"/>
      <c r="F2464" s="144"/>
      <c r="G2464" s="144"/>
      <c r="H2464" s="144"/>
      <c r="I2464" s="143"/>
    </row>
    <row r="2465" spans="2:9">
      <c r="B2465" s="144"/>
      <c r="C2465" s="144"/>
      <c r="D2465" s="144"/>
      <c r="E2465" s="144"/>
      <c r="F2465" s="144"/>
      <c r="G2465" s="144"/>
      <c r="H2465" s="144"/>
      <c r="I2465" s="143"/>
    </row>
    <row r="2466" spans="2:9">
      <c r="B2466" s="144"/>
      <c r="C2466" s="144"/>
      <c r="D2466" s="144"/>
      <c r="E2466" s="144"/>
      <c r="F2466" s="144"/>
      <c r="G2466" s="144"/>
      <c r="H2466" s="144"/>
      <c r="I2466" s="143"/>
    </row>
    <row r="2467" spans="2:9">
      <c r="B2467" s="144"/>
      <c r="C2467" s="144"/>
      <c r="D2467" s="144"/>
      <c r="E2467" s="144"/>
      <c r="F2467" s="144"/>
      <c r="G2467" s="144"/>
      <c r="H2467" s="144"/>
      <c r="I2467" s="143"/>
    </row>
    <row r="2468" spans="2:9">
      <c r="B2468" s="144"/>
      <c r="C2468" s="144"/>
      <c r="D2468" s="144"/>
      <c r="E2468" s="144"/>
      <c r="F2468" s="144"/>
      <c r="G2468" s="144"/>
      <c r="H2468" s="144"/>
      <c r="I2468" s="143"/>
    </row>
    <row r="2469" spans="2:9">
      <c r="B2469" s="144"/>
      <c r="C2469" s="144"/>
      <c r="D2469" s="144"/>
      <c r="E2469" s="144"/>
      <c r="F2469" s="144"/>
      <c r="G2469" s="144"/>
      <c r="H2469" s="144"/>
      <c r="I2469" s="143"/>
    </row>
    <row r="2470" spans="2:9">
      <c r="B2470" s="144"/>
      <c r="C2470" s="144"/>
      <c r="D2470" s="144"/>
      <c r="E2470" s="144"/>
      <c r="F2470" s="144"/>
      <c r="G2470" s="144"/>
      <c r="H2470" s="144"/>
      <c r="I2470" s="143"/>
    </row>
    <row r="2471" spans="2:9">
      <c r="B2471" s="144"/>
      <c r="C2471" s="144"/>
      <c r="D2471" s="144"/>
      <c r="E2471" s="144"/>
      <c r="F2471" s="144"/>
      <c r="G2471" s="144"/>
      <c r="H2471" s="144"/>
      <c r="I2471" s="143"/>
    </row>
    <row r="2472" spans="2:9">
      <c r="B2472" s="144"/>
      <c r="C2472" s="144"/>
      <c r="D2472" s="144"/>
      <c r="E2472" s="144"/>
      <c r="F2472" s="144"/>
      <c r="G2472" s="144"/>
      <c r="H2472" s="144"/>
      <c r="I2472" s="143"/>
    </row>
    <row r="2473" spans="2:9">
      <c r="B2473" s="144"/>
      <c r="C2473" s="144"/>
      <c r="D2473" s="144"/>
      <c r="E2473" s="144"/>
      <c r="F2473" s="144"/>
      <c r="G2473" s="144"/>
      <c r="H2473" s="144"/>
      <c r="I2473" s="143"/>
    </row>
    <row r="2474" spans="2:9">
      <c r="B2474" s="144"/>
      <c r="C2474" s="144"/>
      <c r="D2474" s="144"/>
      <c r="E2474" s="144"/>
      <c r="F2474" s="144"/>
      <c r="G2474" s="144"/>
      <c r="H2474" s="144"/>
      <c r="I2474" s="143"/>
    </row>
    <row r="2475" spans="2:9">
      <c r="B2475" s="144"/>
      <c r="C2475" s="144"/>
      <c r="D2475" s="144"/>
      <c r="E2475" s="144"/>
      <c r="F2475" s="144"/>
      <c r="G2475" s="144"/>
      <c r="H2475" s="144"/>
      <c r="I2475" s="143"/>
    </row>
    <row r="2476" spans="2:9">
      <c r="B2476" s="144"/>
      <c r="C2476" s="144"/>
      <c r="D2476" s="144"/>
      <c r="E2476" s="144"/>
      <c r="F2476" s="144"/>
      <c r="G2476" s="144"/>
      <c r="H2476" s="144"/>
      <c r="I2476" s="143"/>
    </row>
    <row r="2477" spans="2:9">
      <c r="B2477" s="144"/>
      <c r="C2477" s="144"/>
      <c r="D2477" s="144"/>
      <c r="E2477" s="144"/>
      <c r="F2477" s="144"/>
      <c r="G2477" s="144"/>
      <c r="H2477" s="144"/>
      <c r="I2477" s="143"/>
    </row>
    <row r="2478" spans="2:9">
      <c r="B2478" s="144"/>
      <c r="C2478" s="144"/>
      <c r="D2478" s="144"/>
      <c r="E2478" s="144"/>
      <c r="F2478" s="144"/>
      <c r="G2478" s="144"/>
      <c r="H2478" s="144"/>
      <c r="I2478" s="143"/>
    </row>
    <row r="2479" spans="2:9">
      <c r="B2479" s="144"/>
      <c r="C2479" s="144"/>
      <c r="D2479" s="144"/>
      <c r="E2479" s="144"/>
      <c r="F2479" s="144"/>
      <c r="G2479" s="144"/>
      <c r="H2479" s="144"/>
      <c r="I2479" s="143"/>
    </row>
    <row r="2480" spans="2:9">
      <c r="B2480" s="144"/>
      <c r="C2480" s="144"/>
      <c r="D2480" s="144"/>
      <c r="E2480" s="144"/>
      <c r="F2480" s="144"/>
      <c r="G2480" s="144"/>
      <c r="H2480" s="144"/>
      <c r="I2480" s="143"/>
    </row>
    <row r="2481" spans="2:9">
      <c r="B2481" s="144"/>
      <c r="C2481" s="144"/>
      <c r="D2481" s="144"/>
      <c r="E2481" s="144"/>
      <c r="F2481" s="144"/>
      <c r="G2481" s="144"/>
      <c r="H2481" s="144"/>
      <c r="I2481" s="143"/>
    </row>
    <row r="2482" spans="2:9">
      <c r="B2482" s="144"/>
      <c r="C2482" s="144"/>
      <c r="D2482" s="144"/>
      <c r="E2482" s="144"/>
      <c r="F2482" s="144"/>
      <c r="G2482" s="144"/>
      <c r="H2482" s="144"/>
      <c r="I2482" s="143"/>
    </row>
  </sheetData>
  <sheetProtection algorithmName="SHA-512" hashValue="jjcCQl6RTkwgGfzKZogJz2aq5vyzQqPE6ZkAPy/dUq/bWHv8NF3KB6eYHMHSpglprC4xuMwRRKxoUVL3VKQN5w==" saltValue="tS98g06mi6d9NH+VRxG0CQ==" spinCount="100000" sheet="1" objects="1" scenarios="1" selectLockedCells="1"/>
  <mergeCells count="3">
    <mergeCell ref="B10:E10"/>
    <mergeCell ref="H10:I10"/>
    <mergeCell ref="A1:I1"/>
  </mergeCells>
  <conditionalFormatting sqref="I795:I1048576">
    <cfRule type="cellIs" dxfId="29" priority="54" operator="greaterThan">
      <formula>2.99</formula>
    </cfRule>
  </conditionalFormatting>
  <conditionalFormatting sqref="I404:I1185">
    <cfRule type="cellIs" dxfId="28" priority="10" operator="equal">
      <formula>$C$6+$C$7</formula>
    </cfRule>
    <cfRule type="cellIs" dxfId="27" priority="11" operator="between">
      <formula>$C$6</formula>
      <formula>$C$6+$C$7</formula>
    </cfRule>
    <cfRule type="cellIs" dxfId="26" priority="12" operator="lessThan">
      <formula>$C$6+$C$7</formula>
    </cfRule>
    <cfRule type="cellIs" dxfId="25" priority="13" operator="equal">
      <formula>$C$6</formula>
    </cfRule>
    <cfRule type="cellIs" dxfId="24" priority="14" operator="greaterThan">
      <formula>$C$6</formula>
    </cfRule>
  </conditionalFormatting>
  <conditionalFormatting sqref="I404:I1185">
    <cfRule type="cellIs" dxfId="23" priority="9" operator="equal">
      <formula>""</formula>
    </cfRule>
  </conditionalFormatting>
  <conditionalFormatting sqref="I2:I11 I13:I1048576">
    <cfRule type="cellIs" dxfId="22" priority="1" operator="between">
      <formula>$C$6+$C$7</formula>
      <formula>$C$6-0.000001</formula>
    </cfRule>
    <cfRule type="cellIs" dxfId="21" priority="2" operator="between">
      <formula>$C$6</formula>
      <formula>5.1</formula>
    </cfRule>
  </conditionalFormatting>
  <pageMargins left="0.25" right="0.25" top="0.75" bottom="0.75" header="0.3" footer="0.3"/>
  <pageSetup paperSize="8" scale="33" fitToHeight="0" orientation="landscape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8BC5-2AAC-4DEB-8129-31EF61EC86CA}">
  <sheetPr>
    <tabColor theme="2" tint="-0.34998626667073579"/>
    <pageSetUpPr fitToPage="1"/>
  </sheetPr>
  <dimension ref="A1:N36"/>
  <sheetViews>
    <sheetView topLeftCell="D1" zoomScale="61" zoomScaleNormal="85" workbookViewId="0">
      <selection activeCell="H1" sqref="H1"/>
    </sheetView>
  </sheetViews>
  <sheetFormatPr defaultColWidth="13.33203125" defaultRowHeight="14.5"/>
  <cols>
    <col min="1" max="1" width="5.33203125" style="171" customWidth="1"/>
    <col min="2" max="2" width="33.6640625" style="171" customWidth="1"/>
    <col min="3" max="3" width="33" style="171" customWidth="1"/>
    <col min="4" max="4" width="28.44140625" style="171" customWidth="1"/>
    <col min="5" max="7" width="21.6640625" style="171" customWidth="1"/>
    <col min="8" max="8" width="74.33203125" style="171" customWidth="1"/>
    <col min="9" max="9" width="31.44140625" style="171" customWidth="1"/>
    <col min="10" max="10" width="33.109375" style="171" bestFit="1" customWidth="1"/>
    <col min="11" max="11" width="9.33203125" style="171" customWidth="1"/>
    <col min="12" max="12" width="29.6640625" style="171" customWidth="1"/>
    <col min="13" max="13" width="34" style="171" customWidth="1"/>
    <col min="14" max="16384" width="13.33203125" style="171"/>
  </cols>
  <sheetData>
    <row r="1" spans="1:14" s="36" customFormat="1" ht="36" customHeight="1">
      <c r="A1" s="34"/>
      <c r="B1" s="34"/>
      <c r="C1" s="34"/>
      <c r="D1" s="33" t="s">
        <v>85</v>
      </c>
      <c r="E1" s="34"/>
      <c r="F1" s="35"/>
      <c r="G1" s="35"/>
      <c r="H1" s="35"/>
      <c r="I1" s="35"/>
      <c r="J1" s="35"/>
      <c r="K1" s="35"/>
      <c r="L1" s="35"/>
      <c r="M1" s="35"/>
      <c r="N1" s="35"/>
    </row>
    <row r="3" spans="1:14" ht="25.5" thickBot="1">
      <c r="A3" s="61"/>
      <c r="B3" s="70"/>
      <c r="C3" s="70"/>
      <c r="D3" s="70"/>
      <c r="E3" s="70"/>
      <c r="F3" s="71" t="s">
        <v>91</v>
      </c>
      <c r="G3" s="70"/>
      <c r="H3" s="70"/>
      <c r="I3" s="70"/>
      <c r="J3" s="70"/>
      <c r="K3" s="70"/>
    </row>
    <row r="4" spans="1:14" ht="15" thickBot="1">
      <c r="A4" s="61"/>
      <c r="B4" s="368" t="s">
        <v>90</v>
      </c>
      <c r="C4" s="369"/>
      <c r="D4" s="368" t="s">
        <v>92</v>
      </c>
      <c r="E4" s="370"/>
      <c r="F4" s="370"/>
      <c r="G4" s="370"/>
      <c r="H4" s="370"/>
      <c r="I4" s="369"/>
      <c r="J4" s="368" t="s">
        <v>96</v>
      </c>
      <c r="K4" s="369"/>
    </row>
    <row r="5" spans="1:14" ht="29">
      <c r="A5" s="61"/>
      <c r="B5" s="72" t="s">
        <v>88</v>
      </c>
      <c r="C5" s="73" t="s">
        <v>89</v>
      </c>
      <c r="D5" s="371" t="s">
        <v>93</v>
      </c>
      <c r="E5" s="372"/>
      <c r="F5" s="371" t="s">
        <v>94</v>
      </c>
      <c r="G5" s="377"/>
      <c r="H5" s="363" t="s">
        <v>95</v>
      </c>
      <c r="I5" s="364"/>
      <c r="J5" s="363" t="s">
        <v>97</v>
      </c>
      <c r="K5" s="364"/>
    </row>
    <row r="6" spans="1:14">
      <c r="B6" s="172" t="s">
        <v>86</v>
      </c>
      <c r="C6" s="173" t="s">
        <v>208</v>
      </c>
      <c r="D6" s="185" t="s">
        <v>211</v>
      </c>
      <c r="E6" s="174">
        <v>0</v>
      </c>
      <c r="F6" s="185" t="s">
        <v>211</v>
      </c>
      <c r="G6" s="175">
        <v>0</v>
      </c>
      <c r="H6" s="185" t="s">
        <v>222</v>
      </c>
      <c r="I6" s="174">
        <v>0</v>
      </c>
      <c r="J6" s="187" t="s">
        <v>98</v>
      </c>
      <c r="K6" s="176">
        <v>0</v>
      </c>
    </row>
    <row r="7" spans="1:14">
      <c r="B7" s="172" t="s">
        <v>25</v>
      </c>
      <c r="C7" s="173" t="s">
        <v>209</v>
      </c>
      <c r="D7" s="185" t="s">
        <v>212</v>
      </c>
      <c r="E7" s="174">
        <v>1</v>
      </c>
      <c r="F7" s="185" t="s">
        <v>217</v>
      </c>
      <c r="G7" s="175">
        <v>1</v>
      </c>
      <c r="H7" s="185" t="s">
        <v>223</v>
      </c>
      <c r="I7" s="174">
        <v>1</v>
      </c>
      <c r="J7" s="187" t="s">
        <v>99</v>
      </c>
      <c r="K7" s="176">
        <v>0.2</v>
      </c>
    </row>
    <row r="8" spans="1:14" ht="15" thickBot="1">
      <c r="B8" s="177" t="s">
        <v>87</v>
      </c>
      <c r="C8" s="178" t="s">
        <v>210</v>
      </c>
      <c r="D8" s="185" t="s">
        <v>213</v>
      </c>
      <c r="E8" s="174">
        <v>2</v>
      </c>
      <c r="F8" s="185" t="s">
        <v>218</v>
      </c>
      <c r="G8" s="175">
        <v>2</v>
      </c>
      <c r="H8" s="185" t="s">
        <v>224</v>
      </c>
      <c r="I8" s="174">
        <v>2</v>
      </c>
      <c r="J8" s="187" t="s">
        <v>100</v>
      </c>
      <c r="K8" s="176">
        <v>0.4</v>
      </c>
    </row>
    <row r="9" spans="1:14">
      <c r="D9" s="185" t="s">
        <v>214</v>
      </c>
      <c r="E9" s="174">
        <v>3</v>
      </c>
      <c r="F9" s="185" t="s">
        <v>219</v>
      </c>
      <c r="G9" s="175">
        <v>3</v>
      </c>
      <c r="H9" s="185" t="s">
        <v>225</v>
      </c>
      <c r="I9" s="174">
        <v>3</v>
      </c>
      <c r="J9" s="187" t="s">
        <v>101</v>
      </c>
      <c r="K9" s="176">
        <v>0.6</v>
      </c>
    </row>
    <row r="10" spans="1:14">
      <c r="D10" s="185" t="s">
        <v>215</v>
      </c>
      <c r="E10" s="174">
        <v>4</v>
      </c>
      <c r="F10" s="185" t="s">
        <v>220</v>
      </c>
      <c r="G10" s="175">
        <v>4</v>
      </c>
      <c r="H10" s="185" t="s">
        <v>226</v>
      </c>
      <c r="I10" s="174">
        <v>4</v>
      </c>
      <c r="J10" s="187" t="s">
        <v>102</v>
      </c>
      <c r="K10" s="176">
        <v>0.8</v>
      </c>
    </row>
    <row r="11" spans="1:14" ht="15" thickBot="1">
      <c r="D11" s="186" t="s">
        <v>216</v>
      </c>
      <c r="E11" s="179">
        <v>5</v>
      </c>
      <c r="F11" s="186" t="s">
        <v>221</v>
      </c>
      <c r="G11" s="180">
        <v>5</v>
      </c>
      <c r="H11" s="185" t="s">
        <v>227</v>
      </c>
      <c r="I11" s="174">
        <v>5</v>
      </c>
      <c r="J11" s="188" t="s">
        <v>103</v>
      </c>
      <c r="K11" s="181">
        <v>1</v>
      </c>
    </row>
    <row r="12" spans="1:14" ht="15" thickBot="1">
      <c r="H12" s="186" t="s">
        <v>228</v>
      </c>
      <c r="I12" s="182" t="s">
        <v>233</v>
      </c>
      <c r="J12" s="175"/>
    </row>
    <row r="13" spans="1:14" ht="15" thickBot="1"/>
    <row r="14" spans="1:14" ht="33.65" customHeight="1" thickBot="1">
      <c r="B14" s="375" t="s">
        <v>108</v>
      </c>
      <c r="C14" s="375"/>
      <c r="D14" s="375"/>
      <c r="E14" s="375"/>
      <c r="F14" s="376"/>
      <c r="I14" s="365" t="s">
        <v>107</v>
      </c>
      <c r="J14" s="366"/>
    </row>
    <row r="15" spans="1:14" ht="15" thickBot="1">
      <c r="B15" s="118" t="s">
        <v>90</v>
      </c>
      <c r="C15" s="118" t="s">
        <v>229</v>
      </c>
      <c r="D15" s="118"/>
      <c r="E15" s="368" t="s">
        <v>230</v>
      </c>
      <c r="F15" s="369"/>
      <c r="I15" s="63" t="s">
        <v>104</v>
      </c>
      <c r="J15" s="65" t="s">
        <v>23</v>
      </c>
    </row>
    <row r="16" spans="1:14">
      <c r="B16" s="76" t="s">
        <v>88</v>
      </c>
      <c r="C16" s="77" t="s">
        <v>109</v>
      </c>
      <c r="D16" s="78"/>
      <c r="E16" s="363" t="s">
        <v>97</v>
      </c>
      <c r="F16" s="364"/>
      <c r="I16" s="63" t="s">
        <v>105</v>
      </c>
      <c r="J16" s="65" t="s">
        <v>24</v>
      </c>
    </row>
    <row r="17" spans="2:10" ht="40" customHeight="1" thickBot="1">
      <c r="B17" s="62" t="s">
        <v>231</v>
      </c>
      <c r="C17" s="373" t="s">
        <v>110</v>
      </c>
      <c r="D17" s="374"/>
      <c r="E17" s="74"/>
      <c r="F17" s="64"/>
      <c r="I17" s="67" t="s">
        <v>106</v>
      </c>
      <c r="J17" s="69" t="s">
        <v>38</v>
      </c>
    </row>
    <row r="18" spans="2:10" ht="41" customHeight="1" thickBot="1">
      <c r="B18" s="66" t="s">
        <v>232</v>
      </c>
      <c r="C18" s="74" t="s">
        <v>111</v>
      </c>
      <c r="D18" s="28">
        <v>0</v>
      </c>
      <c r="E18" s="161" t="s">
        <v>98</v>
      </c>
      <c r="F18" s="64">
        <v>0</v>
      </c>
    </row>
    <row r="19" spans="2:10" ht="41" customHeight="1">
      <c r="C19" s="74" t="s">
        <v>112</v>
      </c>
      <c r="D19" s="28">
        <v>1</v>
      </c>
      <c r="E19" s="161" t="s">
        <v>99</v>
      </c>
      <c r="F19" s="64">
        <v>0.2</v>
      </c>
    </row>
    <row r="20" spans="2:10" ht="41" customHeight="1">
      <c r="C20" s="74" t="s">
        <v>113</v>
      </c>
      <c r="D20" s="28">
        <v>2</v>
      </c>
      <c r="E20" s="161" t="s">
        <v>100</v>
      </c>
      <c r="F20" s="64">
        <v>0.4</v>
      </c>
    </row>
    <row r="21" spans="2:10" ht="41" customHeight="1">
      <c r="C21" s="74" t="s">
        <v>114</v>
      </c>
      <c r="D21" s="28">
        <v>3</v>
      </c>
      <c r="E21" s="161" t="s">
        <v>101</v>
      </c>
      <c r="F21" s="64">
        <v>0.6</v>
      </c>
    </row>
    <row r="22" spans="2:10" ht="41" customHeight="1">
      <c r="C22" s="74" t="s">
        <v>115</v>
      </c>
      <c r="D22" s="28">
        <v>4</v>
      </c>
      <c r="E22" s="161" t="s">
        <v>102</v>
      </c>
      <c r="F22" s="64">
        <v>0.8</v>
      </c>
    </row>
    <row r="23" spans="2:10" ht="41" customHeight="1" thickBot="1">
      <c r="C23" s="75" t="s">
        <v>116</v>
      </c>
      <c r="D23" s="30">
        <v>5</v>
      </c>
      <c r="E23" s="75" t="s">
        <v>103</v>
      </c>
      <c r="F23" s="68">
        <v>1</v>
      </c>
    </row>
    <row r="25" spans="2:10" ht="45.65" customHeight="1">
      <c r="B25" s="367" t="s">
        <v>117</v>
      </c>
      <c r="C25" s="367"/>
    </row>
    <row r="26" spans="2:10">
      <c r="B26" s="61" t="s">
        <v>118</v>
      </c>
      <c r="C26" s="61" t="s">
        <v>119</v>
      </c>
    </row>
    <row r="27" spans="2:10" ht="17.5">
      <c r="B27" s="61" t="s">
        <v>120</v>
      </c>
      <c r="C27" s="61" t="s">
        <v>121</v>
      </c>
      <c r="E27" s="183" t="s">
        <v>46</v>
      </c>
    </row>
    <row r="28" spans="2:10" ht="17.5">
      <c r="E28" s="183"/>
    </row>
    <row r="29" spans="2:10">
      <c r="E29" s="184"/>
    </row>
    <row r="36" spans="1:1">
      <c r="A36" s="61"/>
    </row>
  </sheetData>
  <sheetProtection algorithmName="SHA-512" hashValue="xUlBVqS1Oxu15tbHiQ70s3ljgcUBpG4jPVmooFdKJHNnDTKYd+EFdDOOZpSgNBLPcxyqzR8rybfFejdOzp9nhA==" saltValue="SdCAg2t8Udx8kJGSsDQyPg==" spinCount="100000" sheet="1" objects="1" scenarios="1"/>
  <mergeCells count="13">
    <mergeCell ref="J5:K5"/>
    <mergeCell ref="I14:J14"/>
    <mergeCell ref="B25:C25"/>
    <mergeCell ref="B4:C4"/>
    <mergeCell ref="D4:I4"/>
    <mergeCell ref="J4:K4"/>
    <mergeCell ref="D5:E5"/>
    <mergeCell ref="E16:F16"/>
    <mergeCell ref="C17:D17"/>
    <mergeCell ref="H5:I5"/>
    <mergeCell ref="B14:F14"/>
    <mergeCell ref="E15:F15"/>
    <mergeCell ref="F5:G5"/>
  </mergeCells>
  <pageMargins left="0.7" right="0.7" top="0.75" bottom="0.75" header="0.3" footer="0.3"/>
  <pageSetup paperSize="9" scale="4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3102-32C0-458D-A4A0-18DE11AF5177}">
  <sheetPr>
    <tabColor theme="2" tint="-0.34998626667073579"/>
  </sheetPr>
  <dimension ref="A1:C72"/>
  <sheetViews>
    <sheetView topLeftCell="A20" workbookViewId="0">
      <selection activeCell="F30" sqref="F30"/>
    </sheetView>
  </sheetViews>
  <sheetFormatPr defaultColWidth="11.44140625" defaultRowHeight="10"/>
  <cols>
    <col min="1" max="1" width="25.33203125" style="27" customWidth="1"/>
    <col min="2" max="2" width="45.33203125" style="27" customWidth="1"/>
    <col min="3" max="16384" width="11.44140625" style="27"/>
  </cols>
  <sheetData>
    <row r="1" spans="1:3" ht="15.5">
      <c r="A1" s="26" t="s">
        <v>83</v>
      </c>
    </row>
    <row r="3" spans="1:3" ht="14.5">
      <c r="A3" s="378" t="s">
        <v>27</v>
      </c>
      <c r="B3" s="379"/>
      <c r="C3" s="379"/>
    </row>
    <row r="4" spans="1:3" ht="14.5">
      <c r="A4" s="31" t="s">
        <v>65</v>
      </c>
      <c r="B4" s="27" t="s">
        <v>67</v>
      </c>
      <c r="C4" s="28">
        <v>0</v>
      </c>
    </row>
    <row r="5" spans="1:3" ht="14.5">
      <c r="A5" s="31" t="s">
        <v>66</v>
      </c>
      <c r="B5" s="27" t="s">
        <v>28</v>
      </c>
      <c r="C5" s="28">
        <v>1</v>
      </c>
    </row>
    <row r="6" spans="1:3" ht="14.5">
      <c r="A6" s="31" t="s">
        <v>29</v>
      </c>
      <c r="B6" s="27" t="s">
        <v>30</v>
      </c>
      <c r="C6" s="28">
        <v>2</v>
      </c>
    </row>
    <row r="7" spans="1:3" ht="14.5">
      <c r="A7" s="31" t="s">
        <v>31</v>
      </c>
      <c r="B7" s="27" t="s">
        <v>32</v>
      </c>
      <c r="C7" s="28">
        <v>3</v>
      </c>
    </row>
    <row r="8" spans="1:3" ht="14.5">
      <c r="A8" s="31" t="s">
        <v>84</v>
      </c>
      <c r="B8" s="27" t="s">
        <v>68</v>
      </c>
      <c r="C8" s="28">
        <v>4</v>
      </c>
    </row>
    <row r="9" spans="1:3" ht="15" thickBot="1">
      <c r="A9" s="32" t="s">
        <v>33</v>
      </c>
      <c r="B9" s="29" t="s">
        <v>69</v>
      </c>
      <c r="C9" s="30">
        <v>5</v>
      </c>
    </row>
    <row r="12" spans="1:3" ht="10.5">
      <c r="A12" s="56" t="s">
        <v>34</v>
      </c>
    </row>
    <row r="13" spans="1:3" ht="18" thickBot="1">
      <c r="A13" s="54" t="s">
        <v>61</v>
      </c>
    </row>
    <row r="14" spans="1:3" ht="18" thickBot="1">
      <c r="A14" s="54" t="s">
        <v>1</v>
      </c>
    </row>
    <row r="15" spans="1:3" ht="18" thickBot="1">
      <c r="A15" s="54" t="s">
        <v>3</v>
      </c>
    </row>
    <row r="16" spans="1:3" ht="17.5">
      <c r="A16" s="55" t="s">
        <v>4</v>
      </c>
    </row>
    <row r="17" spans="1:1" ht="17.5">
      <c r="A17" s="55" t="s">
        <v>5</v>
      </c>
    </row>
    <row r="18" spans="1:1" ht="17.5">
      <c r="A18" s="55" t="s">
        <v>6</v>
      </c>
    </row>
    <row r="19" spans="1:1" ht="17.5">
      <c r="A19" s="55" t="s">
        <v>7</v>
      </c>
    </row>
    <row r="20" spans="1:1" ht="17.5">
      <c r="A20" s="55" t="s">
        <v>8</v>
      </c>
    </row>
    <row r="21" spans="1:1" ht="17.5">
      <c r="A21" s="55" t="s">
        <v>9</v>
      </c>
    </row>
    <row r="22" spans="1:1" ht="17.5">
      <c r="A22" s="55" t="s">
        <v>10</v>
      </c>
    </row>
    <row r="23" spans="1:1" ht="17.5">
      <c r="A23" s="55" t="s">
        <v>11</v>
      </c>
    </row>
    <row r="26" spans="1:1" ht="10.5">
      <c r="A26" s="56" t="s">
        <v>35</v>
      </c>
    </row>
    <row r="27" spans="1:1">
      <c r="A27" s="27" t="s">
        <v>61</v>
      </c>
    </row>
    <row r="28" spans="1:1">
      <c r="A28" s="27" t="s">
        <v>62</v>
      </c>
    </row>
    <row r="29" spans="1:1">
      <c r="A29" s="27" t="s">
        <v>63</v>
      </c>
    </row>
    <row r="32" spans="1:1" ht="10.5">
      <c r="A32" s="99" t="s">
        <v>36</v>
      </c>
    </row>
    <row r="33" spans="1:1">
      <c r="A33" s="27" t="s">
        <v>61</v>
      </c>
    </row>
    <row r="34" spans="1:1">
      <c r="A34" s="27" t="s">
        <v>195</v>
      </c>
    </row>
    <row r="35" spans="1:1">
      <c r="A35" s="27" t="s">
        <v>64</v>
      </c>
    </row>
    <row r="37" spans="1:1" ht="10.5">
      <c r="A37" s="56" t="s">
        <v>37</v>
      </c>
    </row>
    <row r="38" spans="1:1">
      <c r="A38" s="27" t="s">
        <v>70</v>
      </c>
    </row>
    <row r="39" spans="1:1">
      <c r="A39" s="27" t="s">
        <v>71</v>
      </c>
    </row>
    <row r="40" spans="1:1">
      <c r="A40" s="27" t="s">
        <v>72</v>
      </c>
    </row>
    <row r="41" spans="1:1">
      <c r="A41" s="27" t="s">
        <v>72</v>
      </c>
    </row>
    <row r="42" spans="1:1">
      <c r="A42" s="27" t="s">
        <v>73</v>
      </c>
    </row>
    <row r="43" spans="1:1">
      <c r="A43" s="27" t="s">
        <v>74</v>
      </c>
    </row>
    <row r="44" spans="1:1">
      <c r="A44" s="27" t="s">
        <v>75</v>
      </c>
    </row>
    <row r="45" spans="1:1">
      <c r="A45" s="27" t="s">
        <v>76</v>
      </c>
    </row>
    <row r="46" spans="1:1">
      <c r="A46" s="27" t="s">
        <v>77</v>
      </c>
    </row>
    <row r="47" spans="1:1">
      <c r="A47" s="27" t="s">
        <v>78</v>
      </c>
    </row>
    <row r="48" spans="1:1">
      <c r="A48" s="27" t="s">
        <v>79</v>
      </c>
    </row>
    <row r="49" spans="1:2">
      <c r="A49" s="27" t="s">
        <v>80</v>
      </c>
    </row>
    <row r="51" spans="1:2" ht="10.5">
      <c r="A51" s="56" t="s">
        <v>236</v>
      </c>
    </row>
    <row r="52" spans="1:2">
      <c r="A52" s="27" t="s">
        <v>231</v>
      </c>
    </row>
    <row r="53" spans="1:2">
      <c r="A53" s="27" t="s">
        <v>235</v>
      </c>
    </row>
    <row r="55" spans="1:2" ht="10.5">
      <c r="A55" s="56" t="s">
        <v>238</v>
      </c>
    </row>
    <row r="56" spans="1:2">
      <c r="A56" s="27" t="s">
        <v>232</v>
      </c>
    </row>
    <row r="57" spans="1:2">
      <c r="A57" s="27" t="s">
        <v>237</v>
      </c>
    </row>
    <row r="62" spans="1:2" ht="10.5">
      <c r="A62" s="56" t="s">
        <v>51</v>
      </c>
      <c r="B62" s="56" t="s">
        <v>82</v>
      </c>
    </row>
    <row r="63" spans="1:2">
      <c r="A63" s="27" t="s">
        <v>81</v>
      </c>
      <c r="B63" s="27" t="s">
        <v>81</v>
      </c>
    </row>
    <row r="64" spans="1:2">
      <c r="A64" s="27">
        <v>1</v>
      </c>
      <c r="B64" s="27">
        <v>0</v>
      </c>
    </row>
    <row r="65" spans="1:2">
      <c r="A65" s="27">
        <v>1.5</v>
      </c>
      <c r="B65" s="27">
        <v>-0.5</v>
      </c>
    </row>
    <row r="66" spans="1:2">
      <c r="A66" s="27">
        <v>2</v>
      </c>
      <c r="B66" s="27">
        <v>-1</v>
      </c>
    </row>
    <row r="67" spans="1:2">
      <c r="A67" s="27">
        <v>2.5</v>
      </c>
      <c r="B67" s="27">
        <v>-1.5</v>
      </c>
    </row>
    <row r="68" spans="1:2">
      <c r="A68" s="27">
        <v>3</v>
      </c>
    </row>
    <row r="69" spans="1:2">
      <c r="A69" s="27">
        <v>3.5</v>
      </c>
    </row>
    <row r="70" spans="1:2">
      <c r="A70" s="27">
        <v>4</v>
      </c>
    </row>
    <row r="71" spans="1:2">
      <c r="A71" s="27">
        <v>4.5</v>
      </c>
    </row>
    <row r="72" spans="1:2">
      <c r="A72" s="27">
        <v>5</v>
      </c>
    </row>
  </sheetData>
  <sheetProtection algorithmName="SHA-512" hashValue="eMwyvIb7IWTAasC2+I077EZlzTy+dXhI/lwhC8/Ayo2Gtcf0JYm8ueE8lwewpahY+5NIKptOQMMbhLpbDyn18g==" saltValue="YA6vzxNLigAxhwyM4/1rPQ==" spinCount="100000" sheet="1" objects="1" scenarios="1"/>
  <mergeCells count="1">
    <mergeCell ref="A3:C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F05E-256B-4904-9C6F-803400E029DB}">
  <dimension ref="A1:G7"/>
  <sheetViews>
    <sheetView workbookViewId="0">
      <selection activeCell="B8" sqref="B8"/>
    </sheetView>
  </sheetViews>
  <sheetFormatPr defaultColWidth="11.44140625" defaultRowHeight="10"/>
  <cols>
    <col min="3" max="3" width="13.44140625" bestFit="1" customWidth="1"/>
    <col min="4" max="4" width="20.6640625" customWidth="1"/>
  </cols>
  <sheetData>
    <row r="1" spans="1:7">
      <c r="A1">
        <v>0</v>
      </c>
      <c r="B1">
        <v>0</v>
      </c>
      <c r="C1">
        <v>0</v>
      </c>
      <c r="D1" t="s">
        <v>210</v>
      </c>
    </row>
    <row r="2" spans="1:7">
      <c r="A2">
        <v>1</v>
      </c>
      <c r="B2">
        <v>1</v>
      </c>
      <c r="C2">
        <v>1</v>
      </c>
      <c r="D2" s="7">
        <v>0</v>
      </c>
      <c r="F2" t="s">
        <v>39</v>
      </c>
      <c r="G2" t="s">
        <v>62</v>
      </c>
    </row>
    <row r="3" spans="1:7">
      <c r="A3">
        <v>2</v>
      </c>
      <c r="B3">
        <v>2</v>
      </c>
      <c r="C3">
        <v>2</v>
      </c>
      <c r="D3" s="7">
        <v>0.2</v>
      </c>
      <c r="F3" t="s">
        <v>40</v>
      </c>
      <c r="G3" t="s">
        <v>63</v>
      </c>
    </row>
    <row r="4" spans="1:7">
      <c r="A4">
        <v>3</v>
      </c>
      <c r="B4">
        <v>3</v>
      </c>
      <c r="C4">
        <v>3</v>
      </c>
      <c r="D4" s="7">
        <v>0.4</v>
      </c>
    </row>
    <row r="5" spans="1:7">
      <c r="A5">
        <v>4</v>
      </c>
      <c r="B5">
        <v>4</v>
      </c>
      <c r="C5">
        <v>4</v>
      </c>
      <c r="D5" s="7">
        <v>0.6</v>
      </c>
    </row>
    <row r="6" spans="1:7">
      <c r="A6">
        <v>5</v>
      </c>
      <c r="B6">
        <v>5</v>
      </c>
      <c r="C6">
        <v>5</v>
      </c>
      <c r="D6" s="7">
        <v>0.8</v>
      </c>
    </row>
    <row r="7" spans="1:7" ht="10.5" thickBot="1">
      <c r="B7" t="s">
        <v>240</v>
      </c>
      <c r="C7" t="s">
        <v>239</v>
      </c>
      <c r="D7" s="8">
        <v>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68F0-4FF1-44E7-B121-201EAFF4D694}">
  <dimension ref="A2:K3"/>
  <sheetViews>
    <sheetView workbookViewId="0">
      <selection activeCell="A2" sqref="A2:K3"/>
    </sheetView>
  </sheetViews>
  <sheetFormatPr defaultColWidth="12" defaultRowHeight="10"/>
  <sheetData>
    <row r="2" spans="1:11" ht="15.5">
      <c r="A2" s="380" t="s">
        <v>41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ht="15.5">
      <c r="A3" s="1"/>
      <c r="B3" s="2"/>
      <c r="C3" s="3"/>
      <c r="D3" s="4"/>
      <c r="E3" s="5"/>
      <c r="F3" s="6"/>
      <c r="G3" s="6"/>
      <c r="H3" s="6"/>
      <c r="I3" s="6"/>
      <c r="J3" s="6"/>
      <c r="K3" s="6"/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DA8CCECD294B4BA7BD0114F0E9E2FA" ma:contentTypeVersion="19" ma:contentTypeDescription="Ein neues Dokument erstellen." ma:contentTypeScope="" ma:versionID="82c931bb77be66081d996c6ed8bc5d63">
  <xsd:schema xmlns:xsd="http://www.w3.org/2001/XMLSchema" xmlns:xs="http://www.w3.org/2001/XMLSchema" xmlns:p="http://schemas.microsoft.com/office/2006/metadata/properties" xmlns:ns2="5a71c7c8-cae1-4cfc-8051-e223e34ce203" xmlns:ns3="78abfdc8-5c70-47bc-b5c4-5e480ea864e2" targetNamespace="http://schemas.microsoft.com/office/2006/metadata/properties" ma:root="true" ma:fieldsID="8d4390edbed8355bbfe4e0ec7a52e9ee" ns2:_="" ns3:_="">
    <xsd:import namespace="5a71c7c8-cae1-4cfc-8051-e223e34ce203"/>
    <xsd:import namespace="78abfdc8-5c70-47bc-b5c4-5e480ea864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c7c8-cae1-4cfc-8051-e223e34ce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bfdc8-5c70-47bc-b5c4-5e480ea864e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27b90f-843a-4f98-a776-fb6abdb44c0c}" ma:internalName="TaxCatchAll" ma:showField="CatchAllData" ma:web="78abfdc8-5c70-47bc-b5c4-5e480ea864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datasnipper xmlns="http://datasnipper" included="true" dataSnipperSheetDeleted="false" guid="265129c0-0d5d-4959-ab67-781fae946758" revision="44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71c7c8-cae1-4cfc-8051-e223e34ce203">
      <Terms xmlns="http://schemas.microsoft.com/office/infopath/2007/PartnerControls"/>
    </lcf76f155ced4ddcb4097134ff3c332f>
    <TaxCatchAll xmlns="78abfdc8-5c70-47bc-b5c4-5e480ea864e2" xsi:nil="true"/>
  </documentManagement>
</p:properties>
</file>

<file path=customXml/itemProps1.xml><?xml version="1.0" encoding="utf-8"?>
<ds:datastoreItem xmlns:ds="http://schemas.openxmlformats.org/officeDocument/2006/customXml" ds:itemID="{DC3AC3FC-3361-4B97-8BD0-08EB2ED75A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1873D9-6A76-49A8-94AA-DA350E025067}"/>
</file>

<file path=customXml/itemProps3.xml><?xml version="1.0" encoding="utf-8"?>
<ds:datastoreItem xmlns:ds="http://schemas.openxmlformats.org/officeDocument/2006/customXml" ds:itemID="{27B858AE-628A-4ABB-93D3-F35AB9166D52}">
  <ds:schemaRefs>
    <ds:schemaRef ds:uri="http://datasnipper"/>
  </ds:schemaRefs>
</ds:datastoreItem>
</file>

<file path=customXml/itemProps4.xml><?xml version="1.0" encoding="utf-8"?>
<ds:datastoreItem xmlns:ds="http://schemas.openxmlformats.org/officeDocument/2006/customXml" ds:itemID="{FFC95107-F942-483F-A77A-7ADA5D9615A4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08902efa-d522-4502-b858-19ebeec97871"/>
    <ds:schemaRef ds:uri="http://schemas.microsoft.com/office/2006/documentManagement/types"/>
    <ds:schemaRef ds:uri="http://purl.org/dc/terms/"/>
    <ds:schemaRef ds:uri="338dd082-520b-4131-9511-7eb2ec63f67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1_ESRS-Themen_Long-List</vt:lpstr>
      <vt:lpstr> 2_Wesentlichkeitsanalyse (dW)</vt:lpstr>
      <vt:lpstr> 3_ dW_Berechnung</vt:lpstr>
      <vt:lpstr>5_Short List IROs</vt:lpstr>
      <vt:lpstr>10_dW-Regeln</vt:lpstr>
      <vt:lpstr>11_Dropdown_Sonstige</vt:lpstr>
      <vt:lpstr>List</vt:lpstr>
      <vt:lpstr>' 2_Wesentlichkeitsanalyse (dW)'!Print_Area</vt:lpstr>
      <vt:lpstr>' 3_ dW_Berechnung'!Print_Area</vt:lpstr>
      <vt:lpstr>'1_ESRS-Themen_Long-List'!Print_Area</vt:lpstr>
      <vt:lpstr>'5_Short List IROs'!Print_Area</vt:lpstr>
      <vt:lpstr>'1_ESRS-Themen_Long-List'!Print_Titles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DEKRA</dc:creator>
  <cp:keywords/>
  <dc:description/>
  <cp:lastModifiedBy>Leonie Philippin</cp:lastModifiedBy>
  <cp:revision/>
  <dcterms:created xsi:type="dcterms:W3CDTF">2023-03-08T15:23:47Z</dcterms:created>
  <dcterms:modified xsi:type="dcterms:W3CDTF">2025-11-13T15:08:36Z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8fab06-504b-4325-93a9-50ca85e66f06_Enabled">
    <vt:lpwstr>true</vt:lpwstr>
  </property>
  <property fmtid="{D5CDD505-2E9C-101B-9397-08002B2CF9AE}" pid="3" name="MSIP_Label_ae8fab06-504b-4325-93a9-50ca85e66f06_SetDate">
    <vt:lpwstr>2023-03-08T15:23:47Z</vt:lpwstr>
  </property>
  <property fmtid="{D5CDD505-2E9C-101B-9397-08002B2CF9AE}" pid="4" name="MSIP_Label_ae8fab06-504b-4325-93a9-50ca85e66f06_Method">
    <vt:lpwstr>Standard</vt:lpwstr>
  </property>
  <property fmtid="{D5CDD505-2E9C-101B-9397-08002B2CF9AE}" pid="5" name="MSIP_Label_ae8fab06-504b-4325-93a9-50ca85e66f06_Name">
    <vt:lpwstr>C-Confidentiel</vt:lpwstr>
  </property>
  <property fmtid="{D5CDD505-2E9C-101B-9397-08002B2CF9AE}" pid="6" name="MSIP_Label_ae8fab06-504b-4325-93a9-50ca85e66f06_SiteId">
    <vt:lpwstr>41d9a388-7aef-420d-976c-d046beab641f</vt:lpwstr>
  </property>
  <property fmtid="{D5CDD505-2E9C-101B-9397-08002B2CF9AE}" pid="7" name="MSIP_Label_ae8fab06-504b-4325-93a9-50ca85e66f06_ActionId">
    <vt:lpwstr>819c2ec9-60bf-4bd9-a10c-5b8118be5f13</vt:lpwstr>
  </property>
  <property fmtid="{D5CDD505-2E9C-101B-9397-08002B2CF9AE}" pid="8" name="MSIP_Label_ae8fab06-504b-4325-93a9-50ca85e66f06_ContentBits">
    <vt:lpwstr>0</vt:lpwstr>
  </property>
  <property fmtid="{D5CDD505-2E9C-101B-9397-08002B2CF9AE}" pid="9" name="ContentTypeId">
    <vt:lpwstr>0x010100E9DA8CCECD294B4BA7BD0114F0E9E2FA</vt:lpwstr>
  </property>
  <property fmtid="{D5CDD505-2E9C-101B-9397-08002B2CF9AE}" pid="10" name="MediaServiceImageTags">
    <vt:lpwstr/>
  </property>
  <property fmtid="{D5CDD505-2E9C-101B-9397-08002B2CF9AE}" pid="11" name="MSIP_Label_49a16b40-a803-442a-a923-9d42e9158dd1_Enabled">
    <vt:lpwstr>true</vt:lpwstr>
  </property>
  <property fmtid="{D5CDD505-2E9C-101B-9397-08002B2CF9AE}" pid="12" name="MSIP_Label_49a16b40-a803-442a-a923-9d42e9158dd1_SetDate">
    <vt:lpwstr>2024-05-27T08:55:08Z</vt:lpwstr>
  </property>
  <property fmtid="{D5CDD505-2E9C-101B-9397-08002B2CF9AE}" pid="13" name="MSIP_Label_49a16b40-a803-442a-a923-9d42e9158dd1_Method">
    <vt:lpwstr>Standard</vt:lpwstr>
  </property>
  <property fmtid="{D5CDD505-2E9C-101B-9397-08002B2CF9AE}" pid="14" name="MSIP_Label_49a16b40-a803-442a-a923-9d42e9158dd1_Name">
    <vt:lpwstr>Internal</vt:lpwstr>
  </property>
  <property fmtid="{D5CDD505-2E9C-101B-9397-08002B2CF9AE}" pid="15" name="MSIP_Label_49a16b40-a803-442a-a923-9d42e9158dd1_SiteId">
    <vt:lpwstr>cf81581f-cf8c-405d-97e3-34a295c8d882</vt:lpwstr>
  </property>
  <property fmtid="{D5CDD505-2E9C-101B-9397-08002B2CF9AE}" pid="16" name="MSIP_Label_49a16b40-a803-442a-a923-9d42e9158dd1_ActionId">
    <vt:lpwstr>376a450f-b1d2-4bf3-9f45-07ddc09e52dc</vt:lpwstr>
  </property>
  <property fmtid="{D5CDD505-2E9C-101B-9397-08002B2CF9AE}" pid="17" name="MSIP_Label_49a16b40-a803-442a-a923-9d42e9158dd1_ContentBits">
    <vt:lpwstr>0</vt:lpwstr>
  </property>
</Properties>
</file>